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 Daniela\Documents\ALMA\TNC\P-G ANÁLISIS DE VULNERABILIDAD Y PRIORIZACIÓN DE MEDIDAS\G2 - RESÚMEN EJECUTIVO - PAPER\"/>
    </mc:Choice>
  </mc:AlternateContent>
  <bookViews>
    <workbookView xWindow="0" yWindow="0" windowWidth="20490" windowHeight="9045"/>
  </bookViews>
  <sheets>
    <sheet name="LA MATA GRÁFICA" sheetId="7" r:id="rId1"/>
    <sheet name="SALOA GRÁFICA" sheetId="6" r:id="rId2"/>
    <sheet name="SEMPEGUA GRÁFICA" sheetId="1" r:id="rId3"/>
    <sheet name="LA MATA, BARRANCONES Y ÚLT. CAS" sheetId="4" r:id="rId4"/>
    <sheet name="SALOA" sheetId="3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7" l="1"/>
  <c r="V27" i="7"/>
  <c r="U27" i="7"/>
  <c r="T27" i="7"/>
  <c r="J27" i="7"/>
  <c r="O27" i="7"/>
  <c r="Q27" i="7"/>
  <c r="G27" i="7"/>
  <c r="P27" i="7"/>
  <c r="W26" i="7"/>
  <c r="V26" i="7"/>
  <c r="U26" i="7"/>
  <c r="T26" i="7"/>
  <c r="J26" i="7"/>
  <c r="O26" i="7"/>
  <c r="Q26" i="7"/>
  <c r="G26" i="7"/>
  <c r="P26" i="7"/>
  <c r="W25" i="7"/>
  <c r="V25" i="7"/>
  <c r="U25" i="7"/>
  <c r="T25" i="7"/>
  <c r="J25" i="7"/>
  <c r="O25" i="7"/>
  <c r="Q25" i="7"/>
  <c r="G25" i="7"/>
  <c r="P25" i="7"/>
  <c r="W24" i="7"/>
  <c r="V24" i="7"/>
  <c r="U24" i="7"/>
  <c r="T24" i="7"/>
  <c r="J24" i="7"/>
  <c r="O24" i="7"/>
  <c r="Q24" i="7"/>
  <c r="G24" i="7"/>
  <c r="P24" i="7"/>
  <c r="W23" i="7"/>
  <c r="V23" i="7"/>
  <c r="U23" i="7"/>
  <c r="T23" i="7"/>
  <c r="J23" i="7"/>
  <c r="O23" i="7"/>
  <c r="Q23" i="7"/>
  <c r="G23" i="7"/>
  <c r="P23" i="7"/>
  <c r="W22" i="7"/>
  <c r="V22" i="7"/>
  <c r="U22" i="7"/>
  <c r="T22" i="7"/>
  <c r="J22" i="7"/>
  <c r="O22" i="7"/>
  <c r="Q22" i="7"/>
  <c r="G22" i="7"/>
  <c r="P22" i="7"/>
  <c r="W21" i="7"/>
  <c r="V21" i="7"/>
  <c r="U21" i="7"/>
  <c r="T21" i="7"/>
  <c r="J21" i="7"/>
  <c r="O21" i="7"/>
  <c r="Q21" i="7"/>
  <c r="G21" i="7"/>
  <c r="P21" i="7"/>
  <c r="W20" i="7"/>
  <c r="V20" i="7"/>
  <c r="U20" i="7"/>
  <c r="T20" i="7"/>
  <c r="J20" i="7"/>
  <c r="O20" i="7"/>
  <c r="Q20" i="7"/>
  <c r="G20" i="7"/>
  <c r="P20" i="7"/>
  <c r="W19" i="7"/>
  <c r="V19" i="7"/>
  <c r="U19" i="7"/>
  <c r="T19" i="7"/>
  <c r="J19" i="7"/>
  <c r="O19" i="7"/>
  <c r="Q19" i="7"/>
  <c r="G19" i="7"/>
  <c r="P19" i="7"/>
  <c r="W18" i="7"/>
  <c r="V18" i="7"/>
  <c r="U18" i="7"/>
  <c r="T18" i="7"/>
  <c r="J18" i="7"/>
  <c r="O18" i="7"/>
  <c r="Q18" i="7"/>
  <c r="G18" i="7"/>
  <c r="P18" i="7"/>
  <c r="W17" i="7"/>
  <c r="V17" i="7"/>
  <c r="U17" i="7"/>
  <c r="T17" i="7"/>
  <c r="J17" i="7"/>
  <c r="O17" i="7"/>
  <c r="Q17" i="7"/>
  <c r="G17" i="7"/>
  <c r="P17" i="7"/>
  <c r="W16" i="7"/>
  <c r="V16" i="7"/>
  <c r="U16" i="7"/>
  <c r="T16" i="7"/>
  <c r="J16" i="7"/>
  <c r="O16" i="7"/>
  <c r="Q16" i="7"/>
  <c r="G16" i="7"/>
  <c r="P16" i="7"/>
  <c r="W15" i="7"/>
  <c r="V15" i="7"/>
  <c r="U15" i="7"/>
  <c r="T15" i="7"/>
  <c r="J15" i="7"/>
  <c r="O15" i="7"/>
  <c r="Q15" i="7"/>
  <c r="G15" i="7"/>
  <c r="P15" i="7"/>
  <c r="W14" i="7"/>
  <c r="V14" i="7"/>
  <c r="U14" i="7"/>
  <c r="T14" i="7"/>
  <c r="J14" i="7"/>
  <c r="O14" i="7"/>
  <c r="Q14" i="7"/>
  <c r="G14" i="7"/>
  <c r="P14" i="7"/>
  <c r="W13" i="7"/>
  <c r="V13" i="7"/>
  <c r="U13" i="7"/>
  <c r="T13" i="7"/>
  <c r="J13" i="7"/>
  <c r="O13" i="7"/>
  <c r="Q13" i="7"/>
  <c r="G13" i="7"/>
  <c r="P13" i="7"/>
  <c r="W12" i="7"/>
  <c r="V12" i="7"/>
  <c r="U12" i="7"/>
  <c r="T12" i="7"/>
  <c r="J12" i="7"/>
  <c r="O12" i="7"/>
  <c r="Q12" i="7"/>
  <c r="G12" i="7"/>
  <c r="P12" i="7"/>
  <c r="W11" i="7"/>
  <c r="V11" i="7"/>
  <c r="U11" i="7"/>
  <c r="T11" i="7"/>
  <c r="J11" i="7"/>
  <c r="O11" i="7"/>
  <c r="Q11" i="7"/>
  <c r="G11" i="7"/>
  <c r="P11" i="7"/>
  <c r="W10" i="7"/>
  <c r="V10" i="7"/>
  <c r="U10" i="7"/>
  <c r="T10" i="7"/>
  <c r="J10" i="7"/>
  <c r="O10" i="7"/>
  <c r="Q10" i="7"/>
  <c r="G10" i="7"/>
  <c r="P10" i="7"/>
  <c r="W9" i="7"/>
  <c r="V9" i="7"/>
  <c r="U9" i="7"/>
  <c r="T9" i="7"/>
  <c r="J9" i="7"/>
  <c r="O9" i="7"/>
  <c r="Q9" i="7"/>
  <c r="G9" i="7"/>
  <c r="P9" i="7"/>
  <c r="W8" i="7"/>
  <c r="V8" i="7"/>
  <c r="U8" i="7"/>
  <c r="T8" i="7"/>
  <c r="J8" i="7"/>
  <c r="O8" i="7"/>
  <c r="Q8" i="7"/>
  <c r="G8" i="7"/>
  <c r="P8" i="7"/>
  <c r="W7" i="7"/>
  <c r="V7" i="7"/>
  <c r="U7" i="7"/>
  <c r="T7" i="7"/>
  <c r="J7" i="7"/>
  <c r="O7" i="7"/>
  <c r="Q7" i="7"/>
  <c r="G7" i="7"/>
  <c r="P7" i="7"/>
  <c r="W6" i="7"/>
  <c r="V6" i="7"/>
  <c r="U6" i="7"/>
  <c r="T6" i="7"/>
  <c r="J6" i="7"/>
  <c r="O6" i="7"/>
  <c r="Q6" i="7"/>
  <c r="G6" i="7"/>
  <c r="P6" i="7"/>
  <c r="W5" i="7"/>
  <c r="V5" i="7"/>
  <c r="U5" i="7"/>
  <c r="T5" i="7"/>
  <c r="J5" i="7"/>
  <c r="O5" i="7"/>
  <c r="Q5" i="7"/>
  <c r="G5" i="7"/>
  <c r="P5" i="7"/>
  <c r="W4" i="7"/>
  <c r="V4" i="7"/>
  <c r="U4" i="7"/>
  <c r="T4" i="7"/>
  <c r="J4" i="7"/>
  <c r="O4" i="7"/>
  <c r="Q4" i="7"/>
  <c r="G4" i="7"/>
  <c r="P4" i="7"/>
  <c r="W27" i="6"/>
  <c r="V27" i="6"/>
  <c r="U27" i="6"/>
  <c r="T27" i="6"/>
  <c r="J27" i="6"/>
  <c r="O27" i="6"/>
  <c r="Q27" i="6"/>
  <c r="G27" i="6"/>
  <c r="P27" i="6"/>
  <c r="W26" i="6"/>
  <c r="V26" i="6"/>
  <c r="U26" i="6"/>
  <c r="T26" i="6"/>
  <c r="J26" i="6"/>
  <c r="O26" i="6"/>
  <c r="Q26" i="6"/>
  <c r="G26" i="6"/>
  <c r="P26" i="6"/>
  <c r="W25" i="6"/>
  <c r="V25" i="6"/>
  <c r="U25" i="6"/>
  <c r="T25" i="6"/>
  <c r="J25" i="6"/>
  <c r="O25" i="6"/>
  <c r="Q25" i="6"/>
  <c r="G25" i="6"/>
  <c r="P25" i="6"/>
  <c r="W24" i="6"/>
  <c r="V24" i="6"/>
  <c r="U24" i="6"/>
  <c r="T24" i="6"/>
  <c r="J24" i="6"/>
  <c r="O24" i="6"/>
  <c r="Q24" i="6"/>
  <c r="G24" i="6"/>
  <c r="P24" i="6"/>
  <c r="W23" i="6"/>
  <c r="V23" i="6"/>
  <c r="U23" i="6"/>
  <c r="T23" i="6"/>
  <c r="J23" i="6"/>
  <c r="O23" i="6"/>
  <c r="Q23" i="6"/>
  <c r="G23" i="6"/>
  <c r="P23" i="6"/>
  <c r="W22" i="6"/>
  <c r="V22" i="6"/>
  <c r="U22" i="6"/>
  <c r="T22" i="6"/>
  <c r="J22" i="6"/>
  <c r="O22" i="6"/>
  <c r="Q22" i="6"/>
  <c r="G22" i="6"/>
  <c r="P22" i="6"/>
  <c r="W21" i="6"/>
  <c r="V21" i="6"/>
  <c r="U21" i="6"/>
  <c r="T21" i="6"/>
  <c r="J21" i="6"/>
  <c r="O21" i="6"/>
  <c r="Q21" i="6"/>
  <c r="G21" i="6"/>
  <c r="P21" i="6"/>
  <c r="W20" i="6"/>
  <c r="V20" i="6"/>
  <c r="U20" i="6"/>
  <c r="T20" i="6"/>
  <c r="J20" i="6"/>
  <c r="O20" i="6"/>
  <c r="Q20" i="6"/>
  <c r="G20" i="6"/>
  <c r="P20" i="6"/>
  <c r="W19" i="6"/>
  <c r="V19" i="6"/>
  <c r="U19" i="6"/>
  <c r="T19" i="6"/>
  <c r="J19" i="6"/>
  <c r="O19" i="6"/>
  <c r="Q19" i="6"/>
  <c r="G19" i="6"/>
  <c r="P19" i="6"/>
  <c r="W18" i="6"/>
  <c r="V18" i="6"/>
  <c r="U18" i="6"/>
  <c r="T18" i="6"/>
  <c r="J18" i="6"/>
  <c r="O18" i="6"/>
  <c r="Q18" i="6"/>
  <c r="G18" i="6"/>
  <c r="P18" i="6"/>
  <c r="W17" i="6"/>
  <c r="V17" i="6"/>
  <c r="U17" i="6"/>
  <c r="T17" i="6"/>
  <c r="J17" i="6"/>
  <c r="O17" i="6"/>
  <c r="Q17" i="6"/>
  <c r="G17" i="6"/>
  <c r="P17" i="6"/>
  <c r="W16" i="6"/>
  <c r="V16" i="6"/>
  <c r="U16" i="6"/>
  <c r="T16" i="6"/>
  <c r="J16" i="6"/>
  <c r="O16" i="6"/>
  <c r="Q16" i="6"/>
  <c r="G16" i="6"/>
  <c r="P16" i="6"/>
  <c r="W15" i="6"/>
  <c r="V15" i="6"/>
  <c r="U15" i="6"/>
  <c r="T15" i="6"/>
  <c r="J15" i="6"/>
  <c r="O15" i="6"/>
  <c r="Q15" i="6"/>
  <c r="G15" i="6"/>
  <c r="P15" i="6"/>
  <c r="W14" i="6"/>
  <c r="V14" i="6"/>
  <c r="U14" i="6"/>
  <c r="T14" i="6"/>
  <c r="J14" i="6"/>
  <c r="O14" i="6"/>
  <c r="Q14" i="6"/>
  <c r="G14" i="6"/>
  <c r="P14" i="6"/>
  <c r="W13" i="6"/>
  <c r="V13" i="6"/>
  <c r="U13" i="6"/>
  <c r="T13" i="6"/>
  <c r="J13" i="6"/>
  <c r="O13" i="6"/>
  <c r="Q13" i="6"/>
  <c r="G13" i="6"/>
  <c r="P13" i="6"/>
  <c r="W12" i="6"/>
  <c r="V12" i="6"/>
  <c r="U12" i="6"/>
  <c r="T12" i="6"/>
  <c r="J12" i="6"/>
  <c r="O12" i="6"/>
  <c r="Q12" i="6"/>
  <c r="G12" i="6"/>
  <c r="P12" i="6"/>
  <c r="W11" i="6"/>
  <c r="V11" i="6"/>
  <c r="U11" i="6"/>
  <c r="T11" i="6"/>
  <c r="J11" i="6"/>
  <c r="O11" i="6"/>
  <c r="Q11" i="6"/>
  <c r="G11" i="6"/>
  <c r="P11" i="6"/>
  <c r="W10" i="6"/>
  <c r="V10" i="6"/>
  <c r="U10" i="6"/>
  <c r="T10" i="6"/>
  <c r="J10" i="6"/>
  <c r="O10" i="6"/>
  <c r="Q10" i="6"/>
  <c r="G10" i="6"/>
  <c r="P10" i="6"/>
  <c r="W9" i="6"/>
  <c r="V9" i="6"/>
  <c r="U9" i="6"/>
  <c r="T9" i="6"/>
  <c r="J9" i="6"/>
  <c r="O9" i="6"/>
  <c r="Q9" i="6"/>
  <c r="G9" i="6"/>
  <c r="P9" i="6"/>
  <c r="W8" i="6"/>
  <c r="V8" i="6"/>
  <c r="U8" i="6"/>
  <c r="T8" i="6"/>
  <c r="J8" i="6"/>
  <c r="O8" i="6"/>
  <c r="Q8" i="6"/>
  <c r="G8" i="6"/>
  <c r="P8" i="6"/>
  <c r="W7" i="6"/>
  <c r="V7" i="6"/>
  <c r="U7" i="6"/>
  <c r="T7" i="6"/>
  <c r="J7" i="6"/>
  <c r="O7" i="6"/>
  <c r="Q7" i="6"/>
  <c r="G7" i="6"/>
  <c r="P7" i="6"/>
  <c r="W6" i="6"/>
  <c r="V6" i="6"/>
  <c r="U6" i="6"/>
  <c r="T6" i="6"/>
  <c r="J6" i="6"/>
  <c r="O6" i="6"/>
  <c r="Q6" i="6"/>
  <c r="G6" i="6"/>
  <c r="P6" i="6"/>
  <c r="W5" i="6"/>
  <c r="V5" i="6"/>
  <c r="U5" i="6"/>
  <c r="T5" i="6"/>
  <c r="J5" i="6"/>
  <c r="O5" i="6"/>
  <c r="Q5" i="6"/>
  <c r="G5" i="6"/>
  <c r="P5" i="6"/>
  <c r="W4" i="6"/>
  <c r="V4" i="6"/>
  <c r="U4" i="6"/>
  <c r="T4" i="6"/>
  <c r="J4" i="6"/>
  <c r="O4" i="6"/>
  <c r="Q4" i="6"/>
  <c r="G4" i="6"/>
  <c r="P4" i="6"/>
  <c r="W27" i="4"/>
  <c r="V27" i="4"/>
  <c r="U27" i="4"/>
  <c r="T27" i="4"/>
  <c r="J27" i="4"/>
  <c r="O27" i="4"/>
  <c r="Q27" i="4"/>
  <c r="G27" i="4"/>
  <c r="P27" i="4"/>
  <c r="W26" i="4"/>
  <c r="V26" i="4"/>
  <c r="U26" i="4"/>
  <c r="T26" i="4"/>
  <c r="J26" i="4"/>
  <c r="O26" i="4"/>
  <c r="Q26" i="4"/>
  <c r="G26" i="4"/>
  <c r="P26" i="4"/>
  <c r="W25" i="4"/>
  <c r="V25" i="4"/>
  <c r="U25" i="4"/>
  <c r="T25" i="4"/>
  <c r="J25" i="4"/>
  <c r="O25" i="4"/>
  <c r="Q25" i="4"/>
  <c r="G25" i="4"/>
  <c r="P25" i="4"/>
  <c r="W24" i="4"/>
  <c r="V24" i="4"/>
  <c r="U24" i="4"/>
  <c r="T24" i="4"/>
  <c r="J24" i="4"/>
  <c r="O24" i="4"/>
  <c r="Q24" i="4"/>
  <c r="G24" i="4"/>
  <c r="P24" i="4"/>
  <c r="W23" i="4"/>
  <c r="V23" i="4"/>
  <c r="U23" i="4"/>
  <c r="T23" i="4"/>
  <c r="J23" i="4"/>
  <c r="O23" i="4"/>
  <c r="Q23" i="4"/>
  <c r="G23" i="4"/>
  <c r="P23" i="4"/>
  <c r="W22" i="4"/>
  <c r="V22" i="4"/>
  <c r="U22" i="4"/>
  <c r="T22" i="4"/>
  <c r="J22" i="4"/>
  <c r="O22" i="4"/>
  <c r="Q22" i="4"/>
  <c r="G22" i="4"/>
  <c r="P22" i="4"/>
  <c r="W21" i="4"/>
  <c r="V21" i="4"/>
  <c r="U21" i="4"/>
  <c r="T21" i="4"/>
  <c r="J21" i="4"/>
  <c r="O21" i="4"/>
  <c r="Q21" i="4"/>
  <c r="G21" i="4"/>
  <c r="P21" i="4"/>
  <c r="W20" i="4"/>
  <c r="V20" i="4"/>
  <c r="U20" i="4"/>
  <c r="T20" i="4"/>
  <c r="J20" i="4"/>
  <c r="O20" i="4"/>
  <c r="Q20" i="4"/>
  <c r="G20" i="4"/>
  <c r="P20" i="4"/>
  <c r="W19" i="4"/>
  <c r="V19" i="4"/>
  <c r="U19" i="4"/>
  <c r="T19" i="4"/>
  <c r="J19" i="4"/>
  <c r="O19" i="4"/>
  <c r="Q19" i="4"/>
  <c r="G19" i="4"/>
  <c r="P19" i="4"/>
  <c r="W18" i="4"/>
  <c r="V18" i="4"/>
  <c r="U18" i="4"/>
  <c r="T18" i="4"/>
  <c r="J18" i="4"/>
  <c r="O18" i="4"/>
  <c r="Q18" i="4"/>
  <c r="G18" i="4"/>
  <c r="P18" i="4"/>
  <c r="W17" i="4"/>
  <c r="V17" i="4"/>
  <c r="U17" i="4"/>
  <c r="T17" i="4"/>
  <c r="J17" i="4"/>
  <c r="O17" i="4"/>
  <c r="Q17" i="4"/>
  <c r="G17" i="4"/>
  <c r="P17" i="4"/>
  <c r="W16" i="4"/>
  <c r="V16" i="4"/>
  <c r="U16" i="4"/>
  <c r="T16" i="4"/>
  <c r="J16" i="4"/>
  <c r="O16" i="4"/>
  <c r="Q16" i="4"/>
  <c r="G16" i="4"/>
  <c r="P16" i="4"/>
  <c r="W15" i="4"/>
  <c r="V15" i="4"/>
  <c r="U15" i="4"/>
  <c r="T15" i="4"/>
  <c r="J15" i="4"/>
  <c r="O15" i="4"/>
  <c r="Q15" i="4"/>
  <c r="G15" i="4"/>
  <c r="P15" i="4"/>
  <c r="W14" i="4"/>
  <c r="V14" i="4"/>
  <c r="U14" i="4"/>
  <c r="T14" i="4"/>
  <c r="J14" i="4"/>
  <c r="O14" i="4"/>
  <c r="Q14" i="4"/>
  <c r="G14" i="4"/>
  <c r="P14" i="4"/>
  <c r="W13" i="4"/>
  <c r="V13" i="4"/>
  <c r="U13" i="4"/>
  <c r="T13" i="4"/>
  <c r="J13" i="4"/>
  <c r="O13" i="4"/>
  <c r="Q13" i="4"/>
  <c r="G13" i="4"/>
  <c r="P13" i="4"/>
  <c r="W12" i="4"/>
  <c r="V12" i="4"/>
  <c r="U12" i="4"/>
  <c r="T12" i="4"/>
  <c r="J12" i="4"/>
  <c r="O12" i="4"/>
  <c r="Q12" i="4"/>
  <c r="G12" i="4"/>
  <c r="P12" i="4"/>
  <c r="W11" i="4"/>
  <c r="V11" i="4"/>
  <c r="U11" i="4"/>
  <c r="T11" i="4"/>
  <c r="J11" i="4"/>
  <c r="O11" i="4"/>
  <c r="Q11" i="4"/>
  <c r="G11" i="4"/>
  <c r="P11" i="4"/>
  <c r="W10" i="4"/>
  <c r="V10" i="4"/>
  <c r="U10" i="4"/>
  <c r="T10" i="4"/>
  <c r="J10" i="4"/>
  <c r="O10" i="4"/>
  <c r="Q10" i="4"/>
  <c r="G10" i="4"/>
  <c r="P10" i="4"/>
  <c r="W9" i="4"/>
  <c r="V9" i="4"/>
  <c r="U9" i="4"/>
  <c r="T9" i="4"/>
  <c r="J9" i="4"/>
  <c r="O9" i="4"/>
  <c r="Q9" i="4"/>
  <c r="G9" i="4"/>
  <c r="P9" i="4"/>
  <c r="W8" i="4"/>
  <c r="V8" i="4"/>
  <c r="U8" i="4"/>
  <c r="T8" i="4"/>
  <c r="J8" i="4"/>
  <c r="O8" i="4"/>
  <c r="Q8" i="4"/>
  <c r="G8" i="4"/>
  <c r="P8" i="4"/>
  <c r="W7" i="4"/>
  <c r="V7" i="4"/>
  <c r="U7" i="4"/>
  <c r="T7" i="4"/>
  <c r="J7" i="4"/>
  <c r="O7" i="4"/>
  <c r="Q7" i="4"/>
  <c r="G7" i="4"/>
  <c r="P7" i="4"/>
  <c r="W6" i="4"/>
  <c r="V6" i="4"/>
  <c r="U6" i="4"/>
  <c r="T6" i="4"/>
  <c r="J6" i="4"/>
  <c r="O6" i="4"/>
  <c r="Q6" i="4"/>
  <c r="G6" i="4"/>
  <c r="P6" i="4"/>
  <c r="W5" i="4"/>
  <c r="V5" i="4"/>
  <c r="U5" i="4"/>
  <c r="T5" i="4"/>
  <c r="J5" i="4"/>
  <c r="O5" i="4"/>
  <c r="Q5" i="4"/>
  <c r="G5" i="4"/>
  <c r="P5" i="4"/>
  <c r="W4" i="4"/>
  <c r="V4" i="4"/>
  <c r="U4" i="4"/>
  <c r="T4" i="4"/>
  <c r="J4" i="4"/>
  <c r="O4" i="4"/>
  <c r="Q4" i="4"/>
  <c r="G4" i="4"/>
  <c r="P4" i="4"/>
  <c r="U20" i="1"/>
  <c r="T25" i="1"/>
  <c r="U25" i="1"/>
  <c r="V25" i="1"/>
  <c r="W25" i="1"/>
  <c r="T26" i="1"/>
  <c r="U26" i="1"/>
  <c r="V26" i="1"/>
  <c r="W26" i="1"/>
  <c r="T27" i="1"/>
  <c r="U27" i="1"/>
  <c r="V27" i="1"/>
  <c r="W27" i="1"/>
  <c r="T5" i="1"/>
  <c r="U5" i="1"/>
  <c r="V5" i="1"/>
  <c r="W5" i="1"/>
  <c r="T6" i="1"/>
  <c r="U6" i="1"/>
  <c r="V6" i="1"/>
  <c r="W6" i="1"/>
  <c r="T7" i="1"/>
  <c r="U7" i="1"/>
  <c r="V7" i="1"/>
  <c r="W7" i="1"/>
  <c r="T8" i="1"/>
  <c r="U8" i="1"/>
  <c r="V8" i="1"/>
  <c r="W8" i="1"/>
  <c r="T9" i="1"/>
  <c r="U9" i="1"/>
  <c r="V9" i="1"/>
  <c r="W9" i="1"/>
  <c r="T10" i="1"/>
  <c r="U10" i="1"/>
  <c r="V10" i="1"/>
  <c r="W10" i="1"/>
  <c r="T11" i="1"/>
  <c r="U11" i="1"/>
  <c r="V11" i="1"/>
  <c r="W11" i="1"/>
  <c r="T12" i="1"/>
  <c r="U12" i="1"/>
  <c r="V12" i="1"/>
  <c r="W12" i="1"/>
  <c r="T13" i="1"/>
  <c r="U13" i="1"/>
  <c r="V13" i="1"/>
  <c r="W13" i="1"/>
  <c r="T14" i="1"/>
  <c r="U14" i="1"/>
  <c r="V14" i="1"/>
  <c r="W14" i="1"/>
  <c r="T15" i="1"/>
  <c r="U15" i="1"/>
  <c r="V15" i="1"/>
  <c r="W15" i="1"/>
  <c r="T16" i="1"/>
  <c r="U16" i="1"/>
  <c r="V16" i="1"/>
  <c r="W16" i="1"/>
  <c r="T17" i="1"/>
  <c r="U17" i="1"/>
  <c r="V17" i="1"/>
  <c r="W17" i="1"/>
  <c r="T18" i="1"/>
  <c r="U18" i="1"/>
  <c r="V18" i="1"/>
  <c r="W18" i="1"/>
  <c r="T19" i="1"/>
  <c r="U19" i="1"/>
  <c r="V19" i="1"/>
  <c r="W19" i="1"/>
  <c r="T20" i="1"/>
  <c r="V20" i="1"/>
  <c r="W20" i="1"/>
  <c r="T21" i="1"/>
  <c r="U21" i="1"/>
  <c r="V21" i="1"/>
  <c r="W21" i="1"/>
  <c r="T22" i="1"/>
  <c r="U22" i="1"/>
  <c r="V22" i="1"/>
  <c r="W22" i="1"/>
  <c r="T23" i="1"/>
  <c r="U23" i="1"/>
  <c r="V23" i="1"/>
  <c r="W23" i="1"/>
  <c r="T24" i="1"/>
  <c r="U24" i="1"/>
  <c r="V24" i="1"/>
  <c r="W24" i="1"/>
  <c r="W4" i="1"/>
  <c r="V4" i="1"/>
  <c r="T4" i="1"/>
  <c r="U4" i="1"/>
  <c r="J4" i="1"/>
  <c r="O4" i="1"/>
  <c r="Q4" i="1"/>
  <c r="G4" i="1"/>
  <c r="P4" i="1"/>
  <c r="J5" i="3"/>
  <c r="R5" i="3"/>
  <c r="J6" i="3"/>
  <c r="R6" i="3"/>
  <c r="J7" i="3"/>
  <c r="R7" i="3"/>
  <c r="J8" i="3"/>
  <c r="R8" i="3"/>
  <c r="J9" i="3"/>
  <c r="R9" i="3"/>
  <c r="J10" i="3"/>
  <c r="R10" i="3"/>
  <c r="J11" i="3"/>
  <c r="R11" i="3"/>
  <c r="J12" i="3"/>
  <c r="R12" i="3"/>
  <c r="R13" i="3"/>
  <c r="J14" i="3"/>
  <c r="R14" i="3"/>
  <c r="J15" i="3"/>
  <c r="R15" i="3"/>
  <c r="J16" i="3"/>
  <c r="R16" i="3"/>
  <c r="J17" i="3"/>
  <c r="R17" i="3"/>
  <c r="J18" i="3"/>
  <c r="R18" i="3"/>
  <c r="R19" i="3"/>
  <c r="R20" i="3"/>
  <c r="J21" i="3"/>
  <c r="R21" i="3"/>
  <c r="J22" i="3"/>
  <c r="R22" i="3"/>
  <c r="J23" i="3"/>
  <c r="R23" i="3"/>
  <c r="R24" i="3"/>
  <c r="J25" i="3"/>
  <c r="R25" i="3"/>
  <c r="R26" i="3"/>
  <c r="J27" i="3"/>
  <c r="R27" i="3"/>
  <c r="J4" i="3"/>
  <c r="R4" i="3"/>
  <c r="G5" i="3"/>
  <c r="Q5" i="3"/>
  <c r="G6" i="3"/>
  <c r="Q6" i="3"/>
  <c r="G7" i="3"/>
  <c r="Q7" i="3"/>
  <c r="G8" i="3"/>
  <c r="Q8" i="3"/>
  <c r="G9" i="3"/>
  <c r="Q9" i="3"/>
  <c r="G10" i="3"/>
  <c r="Q10" i="3"/>
  <c r="Q11" i="3"/>
  <c r="G12" i="3"/>
  <c r="Q12" i="3"/>
  <c r="Q13" i="3"/>
  <c r="G14" i="3"/>
  <c r="Q14" i="3"/>
  <c r="Q15" i="3"/>
  <c r="G16" i="3"/>
  <c r="Q16" i="3"/>
  <c r="G17" i="3"/>
  <c r="Q17" i="3"/>
  <c r="G18" i="3"/>
  <c r="Q18" i="3"/>
  <c r="Q19" i="3"/>
  <c r="Q20" i="3"/>
  <c r="G21" i="3"/>
  <c r="Q21" i="3"/>
  <c r="G22" i="3"/>
  <c r="Q22" i="3"/>
  <c r="G23" i="3"/>
  <c r="Q23" i="3"/>
  <c r="Q24" i="3"/>
  <c r="G25" i="3"/>
  <c r="Q25" i="3"/>
  <c r="Q26" i="3"/>
  <c r="G27" i="3"/>
  <c r="Q27" i="3"/>
  <c r="G4" i="3"/>
  <c r="Q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4" i="3"/>
  <c r="J13" i="3"/>
  <c r="J19" i="3"/>
  <c r="J20" i="3"/>
  <c r="J24" i="3"/>
  <c r="J26" i="3"/>
  <c r="G11" i="3"/>
  <c r="G13" i="3"/>
  <c r="G15" i="3"/>
  <c r="G19" i="3"/>
  <c r="G20" i="3"/>
  <c r="G24" i="3"/>
  <c r="G26" i="3"/>
  <c r="J5" i="1"/>
  <c r="O5" i="1"/>
  <c r="Q5" i="1"/>
  <c r="J6" i="1"/>
  <c r="O6" i="1"/>
  <c r="Q6" i="1"/>
  <c r="J7" i="1"/>
  <c r="O7" i="1"/>
  <c r="Q7" i="1"/>
  <c r="J8" i="1"/>
  <c r="O8" i="1"/>
  <c r="Q8" i="1"/>
  <c r="J9" i="1"/>
  <c r="O9" i="1"/>
  <c r="Q9" i="1"/>
  <c r="J10" i="1"/>
  <c r="O10" i="1"/>
  <c r="Q10" i="1"/>
  <c r="J11" i="1"/>
  <c r="O11" i="1"/>
  <c r="Q11" i="1"/>
  <c r="J12" i="1"/>
  <c r="O12" i="1"/>
  <c r="Q12" i="1"/>
  <c r="J13" i="1"/>
  <c r="O13" i="1"/>
  <c r="Q13" i="1"/>
  <c r="J14" i="1"/>
  <c r="O14" i="1"/>
  <c r="Q14" i="1"/>
  <c r="J15" i="1"/>
  <c r="O15" i="1"/>
  <c r="Q15" i="1"/>
  <c r="J16" i="1"/>
  <c r="O16" i="1"/>
  <c r="Q16" i="1"/>
  <c r="J17" i="1"/>
  <c r="O17" i="1"/>
  <c r="Q17" i="1"/>
  <c r="J18" i="1"/>
  <c r="O18" i="1"/>
  <c r="Q18" i="1"/>
  <c r="J19" i="1"/>
  <c r="O19" i="1"/>
  <c r="Q19" i="1"/>
  <c r="J20" i="1"/>
  <c r="O20" i="1"/>
  <c r="Q20" i="1"/>
  <c r="J21" i="1"/>
  <c r="O21" i="1"/>
  <c r="Q21" i="1"/>
  <c r="J22" i="1"/>
  <c r="O22" i="1"/>
  <c r="Q22" i="1"/>
  <c r="J23" i="1"/>
  <c r="O23" i="1"/>
  <c r="Q23" i="1"/>
  <c r="J24" i="1"/>
  <c r="O24" i="1"/>
  <c r="Q24" i="1"/>
  <c r="J25" i="1"/>
  <c r="O25" i="1"/>
  <c r="Q25" i="1"/>
  <c r="J26" i="1"/>
  <c r="O26" i="1"/>
  <c r="Q26" i="1"/>
  <c r="J27" i="1"/>
  <c r="O27" i="1"/>
  <c r="Q27" i="1"/>
  <c r="G5" i="1"/>
  <c r="P5" i="1"/>
  <c r="G6" i="1"/>
  <c r="P6" i="1"/>
  <c r="G7" i="1"/>
  <c r="P7" i="1"/>
  <c r="G8" i="1"/>
  <c r="P8" i="1"/>
  <c r="G9" i="1"/>
  <c r="P9" i="1"/>
  <c r="G10" i="1"/>
  <c r="P10" i="1"/>
  <c r="G11" i="1"/>
  <c r="P11" i="1"/>
  <c r="G12" i="1"/>
  <c r="P12" i="1"/>
  <c r="G13" i="1"/>
  <c r="P13" i="1"/>
  <c r="G14" i="1"/>
  <c r="P14" i="1"/>
  <c r="G15" i="1"/>
  <c r="P15" i="1"/>
  <c r="G16" i="1"/>
  <c r="P16" i="1"/>
  <c r="G17" i="1"/>
  <c r="P17" i="1"/>
  <c r="G18" i="1"/>
  <c r="P18" i="1"/>
  <c r="G19" i="1"/>
  <c r="P19" i="1"/>
  <c r="G20" i="1"/>
  <c r="P20" i="1"/>
  <c r="G21" i="1"/>
  <c r="P21" i="1"/>
  <c r="G22" i="1"/>
  <c r="P22" i="1"/>
  <c r="G23" i="1"/>
  <c r="P23" i="1"/>
  <c r="G24" i="1"/>
  <c r="P24" i="1"/>
  <c r="G25" i="1"/>
  <c r="P25" i="1"/>
  <c r="G26" i="1"/>
  <c r="P26" i="1"/>
  <c r="G27" i="1"/>
  <c r="P27" i="1"/>
</calcChain>
</file>

<file path=xl/comments1.xml><?xml version="1.0" encoding="utf-8"?>
<comments xmlns="http://schemas.openxmlformats.org/spreadsheetml/2006/main">
  <authors>
    <author>Juanita Gonzalez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Disminución trascendental del ítem
2 = Disminución leve o considerable del ítem
3 = Se mantiene igual 
4 = Aumento leve o considerable del ítem
5 = Aumento trascendental del ítem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Disminución trascendental del ítem
2 = Disminución leve o considerable del ítem
3 = Se mantiene igual 
4 = Aumento leve o considerable del ítem
5 = Aumento trascendental del ítem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Nada o mala adaptación
2 = Regular
3 = Buena
4 = No necesita</t>
        </r>
      </text>
    </comment>
  </commentList>
</comments>
</file>

<file path=xl/comments2.xml><?xml version="1.0" encoding="utf-8"?>
<comments xmlns="http://schemas.openxmlformats.org/spreadsheetml/2006/main">
  <authors>
    <author>Juanita Gonzalez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Disminución trascendental del ítem
2 = Disminución leve o considerable del ítem
3 = Se mantiene igual 
4 = Aumento leve o considerable del ítem
5 = Aumento trascendental del ítem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Disminución trascendental del ítem
2 = Disminución leve o considerable del ítem
3 = Se mantiene igual 
4 = Aumento leve o considerable del ítem
5 = Aumento trascendental del ítem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Nada o mala adaptación
2 = Regular
3 = Buena
4 = No necesita</t>
        </r>
      </text>
    </comment>
  </commentList>
</comments>
</file>

<file path=xl/comments3.xml><?xml version="1.0" encoding="utf-8"?>
<comments xmlns="http://schemas.openxmlformats.org/spreadsheetml/2006/main">
  <authors>
    <author>Juanita Gonzalez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Disminución trascendental del ítem
2 = Disminución leve o considerable del ítem
3 = Se mantiene igual 
4 = Aumento leve o considerable del ítem
5 = Aumento trascendental del ítem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Disminución trascendental del ítem
2 = Disminución leve o considerable del ítem
3 = Se mantiene igual 
4 = Aumento leve o considerable del ítem
5 = Aumento trascendental del ítem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Nada o mala adaptación
2 = Regular
3 = Buena
4 = No necesita</t>
        </r>
      </text>
    </comment>
  </commentList>
</comments>
</file>

<file path=xl/comments4.xml><?xml version="1.0" encoding="utf-8"?>
<comments xmlns="http://schemas.openxmlformats.org/spreadsheetml/2006/main">
  <authors>
    <author>Juanita Gonzalez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Disminución trascendental del ítem
2 = Disminución leve o considerable del ítem
3 = Se mantiene igual 
4 = Aumento leve o considerable del ítem
5 = Aumento trascendental del ítem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Disminución trascendental del ítem
2 = Disminución leve o considerable del ítem
3 = Se mantiene igual 
4 = Aumento leve o considerable del ítem
5 = Aumento trascendental del ítem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Nada o mala adaptación
2 = Regular
3 = Buena
4 = No necesita</t>
        </r>
      </text>
    </comment>
  </commentList>
</comments>
</file>

<file path=xl/comments5.xml><?xml version="1.0" encoding="utf-8"?>
<comments xmlns="http://schemas.openxmlformats.org/spreadsheetml/2006/main">
  <authors>
    <author>Juanita Gonzalez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Disminución trascendental del ítem
2 = Disminución leve o considerable del ítem
3 = Se mantiene igual 
4 = Aumento leve o considerable del ítem
5 = Aumento trascendental del ítem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Disminución trascendental del ítem
2 = Disminución leve o considerable del ítem
3 = Se mantiene igual 
4 = Aumento leve o considerable del ítem
5 = Aumento trascendental del ítem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Juanita Gonzalez:</t>
        </r>
        <r>
          <rPr>
            <sz val="9"/>
            <color indexed="81"/>
            <rFont val="Tahoma"/>
            <family val="2"/>
          </rPr>
          <t xml:space="preserve">
1 = Nada o mala adaptación
2 = Regular
3 = Buena
4 = No necesita</t>
        </r>
      </text>
    </comment>
  </commentList>
</comments>
</file>

<file path=xl/sharedStrings.xml><?xml version="1.0" encoding="utf-8"?>
<sst xmlns="http://schemas.openxmlformats.org/spreadsheetml/2006/main" count="370" uniqueCount="73">
  <si>
    <t>Sensibilidad al clima actual</t>
  </si>
  <si>
    <t>Sensibilidad al cambio climático</t>
  </si>
  <si>
    <t>Capacidad de adaptación (actual)</t>
  </si>
  <si>
    <t>¿Qué se hace ante la sequía?</t>
  </si>
  <si>
    <t>¿Qué se hace ante el invierno?</t>
  </si>
  <si>
    <t>Vulnerabilidad (caulitativa)</t>
  </si>
  <si>
    <t>Vulnerabilidad actual</t>
  </si>
  <si>
    <t>Vulnerabilidad futura</t>
  </si>
  <si>
    <t>n (# datos)</t>
  </si>
  <si>
    <t>Limpieza de caños y de la ciénaga</t>
  </si>
  <si>
    <t>Repoblamiento de peces (alevinos). 
Reforestación para descansar la pesca  y tener otra actividad productiva
Vedas de bagre en mayo y sept-oct</t>
  </si>
  <si>
    <t>R (dato max - dato mín)</t>
  </si>
  <si>
    <t>Nada</t>
  </si>
  <si>
    <t>K (# intervalos) = 1 + 3,322 (Log_n)</t>
  </si>
  <si>
    <t>Acueductos, jagüeyes, bebederos, artificiales</t>
  </si>
  <si>
    <t>R/K (tamaño intervalo)</t>
  </si>
  <si>
    <t>Reforestación para descansar pesca y cambio de actividad productiva</t>
  </si>
  <si>
    <t>Intervalo 1</t>
  </si>
  <si>
    <t>Veda voluntaria nocturna</t>
  </si>
  <si>
    <t>Intervalo 2</t>
  </si>
  <si>
    <t>Intervalo 3</t>
  </si>
  <si>
    <t>-</t>
  </si>
  <si>
    <t>Intervalo 4</t>
  </si>
  <si>
    <t>Intervalo 5</t>
  </si>
  <si>
    <t>Las fincas arreglan</t>
  </si>
  <si>
    <t>Alzar las casas para prevenir inundaciones</t>
  </si>
  <si>
    <t>DAPARD</t>
  </si>
  <si>
    <t>Capacitaciones y brigadas de salud</t>
  </si>
  <si>
    <t>ESTADO ACTUAL</t>
  </si>
  <si>
    <t>SERVICIOS/BENEFICIOS QUE PRESTAN LOS ECOSISTEMAS</t>
  </si>
  <si>
    <t>ABASTECIMIENTO DE MADERA (PALMA DE ESTREA, MADERA PARA TAMBORAS, PARA LEÑA, PARA HORNOS, PARA CONSTRUCCIÓN DE MUEBLES Y PARA CANOAS)</t>
  </si>
  <si>
    <t>AGRICULTURA DE PLAYÓN CON CULTIVOS TRANSITORIOS</t>
  </si>
  <si>
    <t>AGRICULTURA EN TIERRAS ALTAS</t>
  </si>
  <si>
    <t>HUERTAS CASERAS</t>
  </si>
  <si>
    <t>VIVIENDA E INFRASTRUCTURA</t>
  </si>
  <si>
    <t>PESCA ARTESANAL</t>
  </si>
  <si>
    <t>TENENCIA DE ESPECIES MENORES (GALLINAS, CHIVOS, MARRANOS, PATOS)Y VACAS</t>
  </si>
  <si>
    <t>RECOLECCIÓN DE ESPECIES SILVESTRES DE FLORA Y FAUNA</t>
  </si>
  <si>
    <t>BANCO DE PROTEÍNA PARA ANIMALES (GRAMALOTE Y ZARZAL)</t>
  </si>
  <si>
    <t>ABASTECIMIENTO DE AGUA PARA CONSUMO HUMANO Y AGROPECUARIO</t>
  </si>
  <si>
    <t>ABASTECIMIENTO</t>
  </si>
  <si>
    <t>EPOCA SECA</t>
  </si>
  <si>
    <t>EPOCA DE LLUVIAS</t>
  </si>
  <si>
    <t>EXTREMA SEQUIA</t>
  </si>
  <si>
    <t>EXTREMAS LLUVIAS E INUNDACIONES</t>
  </si>
  <si>
    <t>¿QUÉ SE HACE ANTE LA SEQUIA?</t>
  </si>
  <si>
    <t>¿QUÉ SE HACE ANTE EL INVIERNO?</t>
  </si>
  <si>
    <t>BOSQUES E ISLAS</t>
  </si>
  <si>
    <t>CORREDORES DE BOSQUE RIPARIO</t>
  </si>
  <si>
    <t>CONTROL DE EROSIONES DE ORILLA</t>
  </si>
  <si>
    <t>CALIDAD DEL AIRE</t>
  </si>
  <si>
    <t>FERTILIZACIÓN DE SUELO</t>
  </si>
  <si>
    <t>CALIDAD DE AGUA</t>
  </si>
  <si>
    <t>CANTIDAD DE AGUA</t>
  </si>
  <si>
    <t>REGULACIÓN Y SOPORTE</t>
  </si>
  <si>
    <t>LIBRE MOVILIDAD</t>
  </si>
  <si>
    <t>EDUCACIÓN - CIÉNAGA COMO AULA ABIERTA</t>
  </si>
  <si>
    <t>CIÉNAGA COMO LUGAR SIMBÓLICO - ECOLOGÍA SIMBÓLICA</t>
  </si>
  <si>
    <t>CIÉNAGA COMO HITO DE INSPIRACIÓN - MÚSICA Y COMPOSICIONES</t>
  </si>
  <si>
    <t>RECREACIÓN</t>
  </si>
  <si>
    <t>LUGAR DE MEMORIA, ESPITIRUALIDAD Y CONTEMPLACIÓN</t>
  </si>
  <si>
    <t>CONOCIMIENTO DE LAS PROPIEDADES DE FLORA Y FAUNA</t>
  </si>
  <si>
    <t>CULTURALES</t>
  </si>
  <si>
    <t>SENSIBILIDAD ACTUAL</t>
  </si>
  <si>
    <t>SENSIBILIDAD FUTURA</t>
  </si>
  <si>
    <t>CAPACIDAD DE ADAPTACIÓN</t>
  </si>
  <si>
    <t>Percepción de la Vulnerabilidad actual</t>
  </si>
  <si>
    <t>Percepción de la Vulnerabilidad futura</t>
  </si>
  <si>
    <t>SP</t>
  </si>
  <si>
    <t>Sequias</t>
  </si>
  <si>
    <t>SF</t>
  </si>
  <si>
    <t>CAP</t>
  </si>
  <si>
    <t>CAF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</si>
</sst>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 tint="-0.74999237037263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4" fontId="3" fillId="9" borderId="4" xfId="0" applyNumberFormat="1" applyFont="1" applyFill="1" applyBorder="1" applyAlignment="1">
      <alignment horizontal="center" vertical="center" wrapText="1"/>
    </xf>
    <xf numFmtId="164" fontId="3" fillId="12" borderId="4" xfId="0" applyNumberFormat="1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164" fontId="3" fillId="14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textRotation="90" wrapText="1"/>
    </xf>
    <xf numFmtId="0" fontId="3" fillId="8" borderId="12" xfId="0" applyFont="1" applyFill="1" applyBorder="1" applyAlignment="1">
      <alignment horizontal="center" vertical="center" textRotation="90" wrapText="1"/>
    </xf>
    <xf numFmtId="0" fontId="3" fillId="8" borderId="13" xfId="0" applyFont="1" applyFill="1" applyBorder="1" applyAlignment="1">
      <alignment horizontal="center" vertical="center" textRotation="90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textRotation="90"/>
    </xf>
    <xf numFmtId="0" fontId="3" fillId="8" borderId="12" xfId="0" applyFont="1" applyFill="1" applyBorder="1" applyAlignment="1">
      <alignment horizontal="center" vertical="center" textRotation="90"/>
    </xf>
    <xf numFmtId="0" fontId="3" fillId="8" borderId="13" xfId="0" applyFont="1" applyFill="1" applyBorder="1" applyAlignment="1">
      <alignment horizontal="center" vertical="center" textRotation="90"/>
    </xf>
    <xf numFmtId="0" fontId="3" fillId="12" borderId="11" xfId="0" applyFont="1" applyFill="1" applyBorder="1" applyAlignment="1">
      <alignment horizontal="center" vertical="center" textRotation="90" wrapText="1"/>
    </xf>
    <xf numFmtId="0" fontId="3" fillId="12" borderId="12" xfId="0" applyFont="1" applyFill="1" applyBorder="1" applyAlignment="1">
      <alignment horizontal="center" vertical="center" textRotation="90" wrapText="1"/>
    </xf>
    <xf numFmtId="0" fontId="3" fillId="12" borderId="13" xfId="0" applyFont="1" applyFill="1" applyBorder="1" applyAlignment="1">
      <alignment horizontal="center" vertical="center" textRotation="90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5C5"/>
      <color rgb="FFFF7979"/>
      <color rgb="FFFF0505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00182712411409E-2"/>
          <c:y val="2.3375014179294693E-2"/>
          <c:w val="0.86446747469050345"/>
          <c:h val="0.556854614278742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 MATA GRÁFICA'!$C$4</c:f>
              <c:strCache>
                <c:ptCount val="1"/>
                <c:pt idx="0">
                  <c:v>ABASTECIMIENTO DE MADERA (PALMA DE ESTREA, MADERA PARA TAMBORAS, PARA LEÑA, PARA HORNOS, PARA CONSTRUCCIÓN DE MUEBLES Y PARA CANOAS)</c:v>
                </c:pt>
              </c:strCache>
            </c:strRef>
          </c:tx>
          <c:spPr>
            <a:ln w="25400" cap="rnd">
              <a:solidFill>
                <a:schemeClr val="accent3">
                  <a:lumMod val="20000"/>
                  <a:lumOff val="80000"/>
                </a:schemeClr>
              </a:solidFill>
              <a:round/>
              <a:headEnd type="oval" w="med" len="lg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'LA MATA GRÁFICA'!$T$4:$U$4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xVal>
          <c:yVal>
            <c:numRef>
              <c:f>'LA MATA GRÁFICA'!$V$4:$W$4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 MATA GRÁFICA'!$C$5</c:f>
              <c:strCache>
                <c:ptCount val="1"/>
                <c:pt idx="0">
                  <c:v>VIVIENDA E INFRASTRUCTURA</c:v>
                </c:pt>
              </c:strCache>
            </c:strRef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'LA MATA GRÁFICA'!$T$5:$U$5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'LA MATA GRÁFICA'!$V$5:$W$5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 MATA GRÁFICA'!$C$6</c:f>
              <c:strCache>
                <c:ptCount val="1"/>
                <c:pt idx="0">
                  <c:v>AGRICULTURA DE PLAYÓN CON CULTIVOS TRANSITORIOS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'LA MATA GRÁFICA'!$T$6:$U$6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'LA MATA GRÁFICA'!$V$6:$W$6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'LA MATA GRÁFICA'!$C$7</c:f>
              <c:strCache>
                <c:ptCount val="1"/>
                <c:pt idx="0">
                  <c:v>AGRICULTURA EN TIERRAS ALTAS</c:v>
                </c:pt>
              </c:strCache>
            </c:strRef>
          </c:tx>
          <c:spPr>
            <a:ln w="25400" cap="rnd">
              <a:solidFill>
                <a:schemeClr val="accent2">
                  <a:lumMod val="40000"/>
                  <a:lumOff val="6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'LA MATA GRÁFICA'!$T$7:$U$7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'LA MATA GRÁFICA'!$V$7:$W$7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'LA MATA GRÁFICA'!$C$8</c:f>
              <c:strCache>
                <c:ptCount val="1"/>
                <c:pt idx="0">
                  <c:v>HUERTAS CASERAS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'LA MATA GRÁFICA'!$T$8:$U$8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'LA MATA GRÁFICA'!$V$8:$W$8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'LA MATA GRÁFICA'!$C$9</c:f>
              <c:strCache>
                <c:ptCount val="1"/>
                <c:pt idx="0">
                  <c:v>PESCA ARTESANAL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'LA MATA GRÁFICA'!$T$9:$U$9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'LA MATA GRÁFICA'!$V$9:$W$9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'LA MATA GRÁFICA'!$C$10</c:f>
              <c:strCache>
                <c:ptCount val="1"/>
                <c:pt idx="0">
                  <c:v>TENENCIA DE ESPECIES MENORES (GALLINAS, CHIVOS, MARRANOS, PATOS)Y VACAS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'LA MATA GRÁFICA'!$T$10:$U$10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xVal>
          <c:yVal>
            <c:numRef>
              <c:f>'LA MATA GRÁFICA'!$V$10:$W$10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'LA MATA GRÁFICA'!$C$11</c:f>
              <c:strCache>
                <c:ptCount val="1"/>
                <c:pt idx="0">
                  <c:v>RECOLECCIÓN DE ESPECIES SILVESTRES DE FLORA Y FAUNA</c:v>
                </c:pt>
              </c:strCache>
            </c:strRef>
          </c:tx>
          <c:spPr>
            <a:ln w="25400" cap="rnd">
              <a:solidFill>
                <a:schemeClr val="accent4">
                  <a:lumMod val="40000"/>
                  <a:lumOff val="6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'LA MATA GRÁFICA'!$T$11:$U$11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'LA MATA GRÁFICA'!$V$11:$W$11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'LA MATA GRÁFICA'!$C$12</c:f>
              <c:strCache>
                <c:ptCount val="1"/>
                <c:pt idx="0">
                  <c:v>BANCO DE PROTEÍNA PARA ANIMALES (GRAMALOTE Y ZARZAL)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'LA MATA GRÁFICA'!$T$12:$U$12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'LA MATA GRÁFICA'!$V$12:$W$12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'LA MATA GRÁFICA'!$C$13</c:f>
              <c:strCache>
                <c:ptCount val="1"/>
                <c:pt idx="0">
                  <c:v>ABASTECIMIENTO DE AGUA PARA CONSUMO HUMANO Y AGROPECUARIO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'LA MATA GRÁFICA'!$T$13:$U$13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'LA MATA GRÁFICA'!$V$13:$W$13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'LA MATA GRÁFICA'!$C$14</c:f>
              <c:strCache>
                <c:ptCount val="1"/>
                <c:pt idx="0">
                  <c:v>BOSQUES E ISLAS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'LA MATA GRÁFICA'!$T$14:$U$14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xVal>
          <c:yVal>
            <c:numRef>
              <c:f>'LA MATA GRÁFICA'!$V$14:$W$14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'LA MATA GRÁFICA'!$C$15</c:f>
              <c:strCache>
                <c:ptCount val="1"/>
                <c:pt idx="0">
                  <c:v>CORREDORES DE BOSQUE RIPARIO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'LA MATA GRÁFICA'!$T$15:$U$15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xVal>
          <c:yVal>
            <c:numRef>
              <c:f>'LA MATA GRÁFICA'!$V$15:$W$15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'LA MATA GRÁFICA'!$C$16</c:f>
              <c:strCache>
                <c:ptCount val="1"/>
                <c:pt idx="0">
                  <c:v>CONTROL DE EROSIONES DE ORILLA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'LA MATA GRÁFICA'!$T$16:$U$16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xVal>
          <c:yVal>
            <c:numRef>
              <c:f>'LA MATA GRÁFICA'!$V$16:$W$16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'LA MATA GRÁFICA'!$C$17</c:f>
              <c:strCache>
                <c:ptCount val="1"/>
                <c:pt idx="0">
                  <c:v>CALIDAD DEL AIRE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'LA MATA GRÁFICA'!$T$17:$U$17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xVal>
          <c:yVal>
            <c:numRef>
              <c:f>'LA MATA GRÁFICA'!$V$17:$W$17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'LA MATA GRÁFICA'!$C$18</c:f>
              <c:strCache>
                <c:ptCount val="1"/>
                <c:pt idx="0">
                  <c:v>FERTILIZACIÓN DE SUELO</c:v>
                </c:pt>
              </c:strCache>
            </c:strRef>
          </c:tx>
          <c:spPr>
            <a:ln w="25400" cap="rnd">
              <a:solidFill>
                <a:schemeClr val="bg2">
                  <a:lumMod val="1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'LA MATA GRÁFICA'!$T$18:$U$18</c:f>
              <c:numCache>
                <c:formatCode>General</c:formatCode>
                <c:ptCount val="2"/>
                <c:pt idx="0">
                  <c:v>5</c:v>
                </c:pt>
                <c:pt idx="1">
                  <c:v>2</c:v>
                </c:pt>
              </c:numCache>
            </c:numRef>
          </c:xVal>
          <c:yVal>
            <c:numRef>
              <c:f>'LA MATA GRÁFICA'!$V$18:$W$18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'LA MATA GRÁFICA'!$C$19</c:f>
              <c:strCache>
                <c:ptCount val="1"/>
                <c:pt idx="0">
                  <c:v>CALIDAD DE AGUA</c:v>
                </c:pt>
              </c:strCache>
            </c:strRef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'LA MATA GRÁFICA'!$T$19:$U$19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'LA MATA GRÁFICA'!$V$19:$W$19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'LA MATA GRÁFICA'!$C$20</c:f>
              <c:strCache>
                <c:ptCount val="1"/>
                <c:pt idx="0">
                  <c:v>CANTIDAD DE AGUA</c:v>
                </c:pt>
              </c:strCache>
            </c:strRef>
          </c:tx>
          <c:spPr>
            <a:ln w="25400" cap="rnd">
              <a:solidFill>
                <a:schemeClr val="bg2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'LA MATA GRÁFICA'!$T$20:$U$20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'LA MATA GRÁFICA'!$V$20:$W$20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'LA MATA GRÁFICA'!$C$21</c:f>
              <c:strCache>
                <c:ptCount val="1"/>
                <c:pt idx="0">
                  <c:v>LIBRE MOVILIDAD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'LA MATA GRÁFICA'!$T$21:$U$21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xVal>
          <c:yVal>
            <c:numRef>
              <c:f>'LA MATA GRÁFICA'!$V$21:$W$21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'LA MATA GRÁFICA'!$C$22</c:f>
              <c:strCache>
                <c:ptCount val="1"/>
                <c:pt idx="0">
                  <c:v>EDUCACIÓN - CIÉNAGA COMO AULA ABIERTA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'LA MATA GRÁFICA'!$T$22:$U$22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'LA MATA GRÁFICA'!$V$22:$W$22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'LA MATA GRÁFICA'!$C$23</c:f>
              <c:strCache>
                <c:ptCount val="1"/>
                <c:pt idx="0">
                  <c:v>CIÉNAGA COMO LUGAR SIMBÓLICO - ECOLOGÍA SIMBÓLICA</c:v>
                </c:pt>
              </c:strCache>
            </c:strRef>
          </c:tx>
          <c:spPr>
            <a:ln w="25400" cap="rnd">
              <a:solidFill>
                <a:schemeClr val="tx2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'LA MATA GRÁFICA'!$T$23:$U$23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'LA MATA GRÁFICA'!$V$23:$W$23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'LA MATA GRÁFICA'!$C$24</c:f>
              <c:strCache>
                <c:ptCount val="1"/>
                <c:pt idx="0">
                  <c:v>CIÉNAGA COMO HITO DE INSPIRACIÓN - MÚSICA Y COMPOSICIONES</c:v>
                </c:pt>
              </c:strCache>
            </c:strRef>
          </c:tx>
          <c:spPr>
            <a:ln w="25400" cap="rnd">
              <a:solidFill>
                <a:schemeClr val="tx2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'LA MATA GRÁFICA'!$T$24:$U$24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'LA MATA GRÁFICA'!$V$24:$W$24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'LA MATA GRÁFICA'!$C$25</c:f>
              <c:strCache>
                <c:ptCount val="1"/>
                <c:pt idx="0">
                  <c:v>RECREACIÓN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'LA MATA GRÁFICA'!$T$25:$U$25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'LA MATA GRÁFICA'!$V$25:$W$25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'LA MATA GRÁFICA'!$C$26</c:f>
              <c:strCache>
                <c:ptCount val="1"/>
                <c:pt idx="0">
                  <c:v>LUGAR DE MEMORIA, ESPITIRUALIDAD Y CONTEMPLACIÓN</c:v>
                </c:pt>
              </c:strCache>
            </c:strRef>
          </c:tx>
          <c:spPr>
            <a:ln w="25400" cap="rnd">
              <a:solidFill>
                <a:srgbClr val="FFFF00"/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'LA MATA GRÁFICA'!$T$26:$U$26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'LA MATA GRÁFICA'!$V$26:$W$26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'LA MATA GRÁFICA'!$C$27</c:f>
              <c:strCache>
                <c:ptCount val="1"/>
                <c:pt idx="0">
                  <c:v>CONOCIMIENTO DE LAS PROPIEDADES DE FLORA Y FAUNA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'LA MATA GRÁFICA'!$T$27:$U$27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'LA MATA GRÁFICA'!$V$27:$W$27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634880"/>
        <c:axId val="1512635424"/>
      </c:scatterChart>
      <c:valAx>
        <c:axId val="151263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SENSIBILIDAD</a:t>
                </a:r>
              </a:p>
            </c:rich>
          </c:tx>
          <c:layout>
            <c:manualLayout>
              <c:xMode val="edge"/>
              <c:yMode val="edge"/>
              <c:x val="0.45578864546704995"/>
              <c:y val="0.60716417996431382"/>
            </c:manualLayout>
          </c:layout>
          <c:overlay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2635424"/>
        <c:crosses val="autoZero"/>
        <c:crossBetween val="midCat"/>
      </c:valAx>
      <c:valAx>
        <c:axId val="1512635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CAPACIDAD</a:t>
                </a:r>
                <a:r>
                  <a:rPr lang="es-CO" sz="1100" b="1" baseline="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ADAPTATIVA</a:t>
                </a:r>
                <a:endParaRPr lang="es-CO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2634880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1.6414463952060754E-2"/>
          <c:y val="0.64857367906430385"/>
          <c:w val="0.74983062231257114"/>
          <c:h val="0.332992709785023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00182712411409E-2"/>
          <c:y val="2.3375014179294693E-2"/>
          <c:w val="0.86446747469050345"/>
          <c:h val="0.556854614278742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'SALOA GRÁFICA'!$C$4</c:f>
              <c:strCache>
                <c:ptCount val="1"/>
                <c:pt idx="0">
                  <c:v>ABASTECIMIENTO DE MADERA (PALMA DE ESTREA, MADERA PARA TAMBORAS, PARA LEÑA, PARA HORNOS, PARA CONSTRUCCIÓN DE MUEBLES Y PARA CANOAS)</c:v>
                </c:pt>
              </c:strCache>
            </c:strRef>
          </c:tx>
          <c:spPr>
            <a:ln w="25400" cap="rnd">
              <a:solidFill>
                <a:schemeClr val="accent3">
                  <a:lumMod val="20000"/>
                  <a:lumOff val="80000"/>
                </a:schemeClr>
              </a:solidFill>
              <a:round/>
              <a:headEnd type="oval" w="med" len="lg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'SALOA GRÁFICA'!$T$4:$U$4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xVal>
          <c:yVal>
            <c:numRef>
              <c:f>'SALOA GRÁFICA'!$V$4:$W$4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'SALOA GRÁFICA'!$C$5</c:f>
              <c:strCache>
                <c:ptCount val="1"/>
                <c:pt idx="0">
                  <c:v>VIVIENDA E INFRASTRUCTURA</c:v>
                </c:pt>
              </c:strCache>
            </c:strRef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'SALOA GRÁFICA'!$T$5:$U$5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xVal>
          <c:yVal>
            <c:numRef>
              <c:f>'SALOA GRÁFICA'!$V$5:$W$5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'SALOA GRÁFICA'!$C$6</c:f>
              <c:strCache>
                <c:ptCount val="1"/>
                <c:pt idx="0">
                  <c:v>AGRICULTURA DE PLAYÓN CON CULTIVOS TRANSITORIOS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'SALOA GRÁFICA'!$T$6:$U$6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xVal>
          <c:yVal>
            <c:numRef>
              <c:f>'SALOA GRÁFICA'!$V$6:$W$6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'SALOA GRÁFICA'!$C$7</c:f>
              <c:strCache>
                <c:ptCount val="1"/>
                <c:pt idx="0">
                  <c:v>AGRICULTURA EN TIERRAS ALTAS</c:v>
                </c:pt>
              </c:strCache>
            </c:strRef>
          </c:tx>
          <c:spPr>
            <a:ln w="25400" cap="rnd">
              <a:solidFill>
                <a:schemeClr val="accent2">
                  <a:lumMod val="40000"/>
                  <a:lumOff val="6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'SALOA GRÁFICA'!$T$7:$U$7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'SALOA GRÁFICA'!$V$7:$W$7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'SALOA GRÁFICA'!$C$8</c:f>
              <c:strCache>
                <c:ptCount val="1"/>
                <c:pt idx="0">
                  <c:v>HUERTAS CASERAS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'SALOA GRÁFICA'!$T$8:$U$8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'SALOA GRÁFICA'!$V$8:$W$8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'SALOA GRÁFICA'!$C$9</c:f>
              <c:strCache>
                <c:ptCount val="1"/>
                <c:pt idx="0">
                  <c:v>PESCA ARTESANAL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'SALOA GRÁFICA'!$T$9:$U$9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'SALOA GRÁFICA'!$V$9:$W$9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'SALOA GRÁFICA'!$C$10</c:f>
              <c:strCache>
                <c:ptCount val="1"/>
                <c:pt idx="0">
                  <c:v>TENENCIA DE ESPECIES MENORES (GALLINAS, CHIVOS, MARRANOS, PATOS)Y VACAS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'SALOA GRÁFICA'!$T$10:$U$10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'SALOA GRÁFICA'!$V$10:$W$10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'SALOA GRÁFICA'!$C$11</c:f>
              <c:strCache>
                <c:ptCount val="1"/>
                <c:pt idx="0">
                  <c:v>RECOLECCIÓN DE ESPECIES SILVESTRES DE FLORA Y FAUNA</c:v>
                </c:pt>
              </c:strCache>
            </c:strRef>
          </c:tx>
          <c:spPr>
            <a:ln w="25400" cap="rnd">
              <a:solidFill>
                <a:schemeClr val="accent4">
                  <a:lumMod val="40000"/>
                  <a:lumOff val="6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'SALOA GRÁFICA'!$T$11:$U$11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xVal>
          <c:yVal>
            <c:numRef>
              <c:f>'SALOA GRÁFICA'!$V$11:$W$11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'SALOA GRÁFICA'!$C$12</c:f>
              <c:strCache>
                <c:ptCount val="1"/>
                <c:pt idx="0">
                  <c:v>BANCO DE PROTEÍNA PARA ANIMALES (GRAMALOTE Y ZARZAL)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'SALOA GRÁFICA'!$T$12:$U$12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'SALOA GRÁFICA'!$V$12:$W$12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'SALOA GRÁFICA'!$C$13</c:f>
              <c:strCache>
                <c:ptCount val="1"/>
                <c:pt idx="0">
                  <c:v>ABASTECIMIENTO DE AGUA PARA CONSUMO HUMANO Y AGROPECUARIO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'SALOA GRÁFICA'!$T$13:$U$13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'SALOA GRÁFICA'!$V$13:$W$13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'SALOA GRÁFICA'!$C$14</c:f>
              <c:strCache>
                <c:ptCount val="1"/>
                <c:pt idx="0">
                  <c:v>BOSQUES E ISLAS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'SALOA GRÁFICA'!$T$14:$U$14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'SALOA GRÁFICA'!$V$14:$W$14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'SALOA GRÁFICA'!$C$15</c:f>
              <c:strCache>
                <c:ptCount val="1"/>
                <c:pt idx="0">
                  <c:v>CORREDORES DE BOSQUE RIPARIO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'SALOA GRÁFICA'!$T$15:$U$15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xVal>
          <c:yVal>
            <c:numRef>
              <c:f>'SALOA GRÁFICA'!$V$15:$W$15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'SALOA GRÁFICA'!$C$16</c:f>
              <c:strCache>
                <c:ptCount val="1"/>
                <c:pt idx="0">
                  <c:v>CONTROL DE EROSIONES DE ORILLA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'SALOA GRÁFICA'!$T$16:$U$16</c:f>
              <c:numCache>
                <c:formatCode>General</c:formatCode>
                <c:ptCount val="2"/>
                <c:pt idx="0">
                  <c:v>4.3</c:v>
                </c:pt>
                <c:pt idx="1">
                  <c:v>4</c:v>
                </c:pt>
              </c:numCache>
            </c:numRef>
          </c:xVal>
          <c:yVal>
            <c:numRef>
              <c:f>'SALOA GRÁFICA'!$V$16:$W$16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'SALOA GRÁFICA'!$C$17</c:f>
              <c:strCache>
                <c:ptCount val="1"/>
                <c:pt idx="0">
                  <c:v>CALIDAD DEL AIRE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'SALOA GRÁFICA'!$T$17:$U$17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'SALOA GRÁFICA'!$V$17:$W$17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'SALOA GRÁFICA'!$C$18</c:f>
              <c:strCache>
                <c:ptCount val="1"/>
                <c:pt idx="0">
                  <c:v>FERTILIZACIÓN DE SUELO</c:v>
                </c:pt>
              </c:strCache>
            </c:strRef>
          </c:tx>
          <c:spPr>
            <a:ln w="25400" cap="rnd">
              <a:solidFill>
                <a:schemeClr val="bg2">
                  <a:lumMod val="1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'SALOA GRÁFICA'!$T$18:$U$18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'SALOA GRÁFICA'!$V$18:$W$18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'SALOA GRÁFICA'!$C$19</c:f>
              <c:strCache>
                <c:ptCount val="1"/>
                <c:pt idx="0">
                  <c:v>CALIDAD DE AGUA</c:v>
                </c:pt>
              </c:strCache>
            </c:strRef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'SALOA GRÁFICA'!$T$19:$U$19</c:f>
              <c:numCache>
                <c:formatCode>General</c:formatCode>
                <c:ptCount val="2"/>
                <c:pt idx="0">
                  <c:v>3.3</c:v>
                </c:pt>
                <c:pt idx="1">
                  <c:v>3</c:v>
                </c:pt>
              </c:numCache>
            </c:numRef>
          </c:xVal>
          <c:yVal>
            <c:numRef>
              <c:f>'SALOA GRÁFICA'!$V$19:$W$19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'SALOA GRÁFICA'!$C$20</c:f>
              <c:strCache>
                <c:ptCount val="1"/>
                <c:pt idx="0">
                  <c:v>CANTIDAD DE AGUA</c:v>
                </c:pt>
              </c:strCache>
            </c:strRef>
          </c:tx>
          <c:spPr>
            <a:ln w="25400" cap="rnd">
              <a:solidFill>
                <a:schemeClr val="bg2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'SALOA GRÁFICA'!$T$20:$U$20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'SALOA GRÁFICA'!$V$20:$W$20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'SALOA GRÁFICA'!$C$21</c:f>
              <c:strCache>
                <c:ptCount val="1"/>
                <c:pt idx="0">
                  <c:v>LIBRE MOVILIDAD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'SALOA GRÁFICA'!$T$21:$U$21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'SALOA GRÁFICA'!$V$21:$W$21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'SALOA GRÁFICA'!$C$22</c:f>
              <c:strCache>
                <c:ptCount val="1"/>
                <c:pt idx="0">
                  <c:v>EDUCACIÓN - CIÉNAGA COMO AULA ABIERTA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'SALOA GRÁFICA'!$T$22:$U$22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'SALOA GRÁFICA'!$V$22:$W$22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'SALOA GRÁFICA'!$C$23</c:f>
              <c:strCache>
                <c:ptCount val="1"/>
                <c:pt idx="0">
                  <c:v>CIÉNAGA COMO LUGAR SIMBÓLICO - ECOLOGÍA SIMBÓLICA</c:v>
                </c:pt>
              </c:strCache>
            </c:strRef>
          </c:tx>
          <c:spPr>
            <a:ln w="25400" cap="rnd">
              <a:solidFill>
                <a:schemeClr val="tx2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'SALOA GRÁFICA'!$T$23:$U$23</c:f>
              <c:numCache>
                <c:formatCode>General</c:formatCode>
                <c:ptCount val="2"/>
                <c:pt idx="0">
                  <c:v>4.3</c:v>
                </c:pt>
                <c:pt idx="1">
                  <c:v>4</c:v>
                </c:pt>
              </c:numCache>
            </c:numRef>
          </c:xVal>
          <c:yVal>
            <c:numRef>
              <c:f>'SALOA GRÁFICA'!$V$23:$W$23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'SALOA GRÁFICA'!$C$24</c:f>
              <c:strCache>
                <c:ptCount val="1"/>
                <c:pt idx="0">
                  <c:v>CIÉNAGA COMO HITO DE INSPIRACIÓN - MÚSICA Y COMPOSICIONES</c:v>
                </c:pt>
              </c:strCache>
            </c:strRef>
          </c:tx>
          <c:spPr>
            <a:ln w="25400" cap="rnd">
              <a:solidFill>
                <a:schemeClr val="tx2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'SALOA GRÁFICA'!$T$24:$U$24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'SALOA GRÁFICA'!$V$24:$W$24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'SALOA GRÁFICA'!$C$25</c:f>
              <c:strCache>
                <c:ptCount val="1"/>
                <c:pt idx="0">
                  <c:v>RECREACIÓN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'SALOA GRÁFICA'!$T$25:$U$25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'SALOA GRÁFICA'!$V$25:$W$25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'SALOA GRÁFICA'!$C$26</c:f>
              <c:strCache>
                <c:ptCount val="1"/>
                <c:pt idx="0">
                  <c:v>LUGAR DE MEMORIA, ESPITIRUALIDAD Y CONTEMPLACIÓN</c:v>
                </c:pt>
              </c:strCache>
            </c:strRef>
          </c:tx>
          <c:spPr>
            <a:ln w="25400" cap="rnd">
              <a:solidFill>
                <a:srgbClr val="FFFF00"/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'SALOA GRÁFICA'!$T$26:$U$26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'SALOA GRÁFICA'!$V$26:$W$26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'SALOA GRÁFICA'!$C$27</c:f>
              <c:strCache>
                <c:ptCount val="1"/>
                <c:pt idx="0">
                  <c:v>CONOCIMIENTO DE LAS PROPIEDADES DE FLORA Y FAUNA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'SALOA GRÁFICA'!$T$27:$U$27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'SALOA GRÁFICA'!$V$27:$W$27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639776"/>
        <c:axId val="1512640320"/>
      </c:scatterChart>
      <c:valAx>
        <c:axId val="1512639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SENSIBILIDAD</a:t>
                </a:r>
              </a:p>
            </c:rich>
          </c:tx>
          <c:layout>
            <c:manualLayout>
              <c:xMode val="edge"/>
              <c:yMode val="edge"/>
              <c:x val="0.45578864546704995"/>
              <c:y val="0.60716417996431382"/>
            </c:manualLayout>
          </c:layout>
          <c:overlay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2640320"/>
        <c:crosses val="autoZero"/>
        <c:crossBetween val="midCat"/>
      </c:valAx>
      <c:valAx>
        <c:axId val="1512640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CAPACIDAD</a:t>
                </a:r>
                <a:r>
                  <a:rPr lang="es-CO" sz="1100" b="1" baseline="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ADAPTATIVA</a:t>
                </a:r>
                <a:endParaRPr lang="es-CO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2639776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1.6414463952060754E-2"/>
          <c:y val="0.64857367906430385"/>
          <c:w val="0.74983062231257114"/>
          <c:h val="0.332992709785023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00182712411409E-2"/>
          <c:y val="2.3375014179294693E-2"/>
          <c:w val="0.86446747469050345"/>
          <c:h val="0.556854614278742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'SEMPEGUA GRÁFICA'!$C$4</c:f>
              <c:strCache>
                <c:ptCount val="1"/>
                <c:pt idx="0">
                  <c:v>ABASTECIMIENTO DE MADERA (PALMA DE ESTREA, MADERA PARA TAMBORAS, PARA LEÑA, PARA HORNOS, PARA CONSTRUCCIÓN DE MUEBLES Y PARA CANOAS)</c:v>
                </c:pt>
              </c:strCache>
            </c:strRef>
          </c:tx>
          <c:spPr>
            <a:ln w="25400" cap="rnd">
              <a:solidFill>
                <a:schemeClr val="accent3">
                  <a:lumMod val="20000"/>
                  <a:lumOff val="80000"/>
                </a:schemeClr>
              </a:solidFill>
              <a:round/>
              <a:headEnd type="oval" w="med" len="lg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'SEMPEGUA GRÁFICA'!$T$4:$U$4</c:f>
              <c:numCache>
                <c:formatCode>General</c:formatCode>
                <c:ptCount val="2"/>
                <c:pt idx="0">
                  <c:v>4.3</c:v>
                </c:pt>
                <c:pt idx="1">
                  <c:v>5</c:v>
                </c:pt>
              </c:numCache>
            </c:numRef>
          </c:xVal>
          <c:yVal>
            <c:numRef>
              <c:f>'SEMPEGUA GRÁFICA'!$V$4:$W$4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'SEMPEGUA GRÁFICA'!$C$5</c:f>
              <c:strCache>
                <c:ptCount val="1"/>
                <c:pt idx="0">
                  <c:v>VIVIENDA E INFRASTRUCTURA</c:v>
                </c:pt>
              </c:strCache>
            </c:strRef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'SEMPEGUA GRÁFICA'!$T$5:$U$5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xVal>
          <c:yVal>
            <c:numRef>
              <c:f>'SEMPEGUA GRÁFICA'!$V$5:$W$5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'SEMPEGUA GRÁFICA'!$C$6</c:f>
              <c:strCache>
                <c:ptCount val="1"/>
                <c:pt idx="0">
                  <c:v>AGRICULTURA DE PLAYÓN CON CULTIVOS TRANSITORIOS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'SEMPEGUA GRÁFICA'!$T$6:$U$6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5</c:v>
                </c:pt>
              </c:numCache>
            </c:numRef>
          </c:xVal>
          <c:yVal>
            <c:numRef>
              <c:f>'SEMPEGUA GRÁFICA'!$V$6:$W$6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'SEMPEGUA GRÁFICA'!$C$7</c:f>
              <c:strCache>
                <c:ptCount val="1"/>
                <c:pt idx="0">
                  <c:v>AGRICULTURA EN TIERRAS ALTAS</c:v>
                </c:pt>
              </c:strCache>
            </c:strRef>
          </c:tx>
          <c:spPr>
            <a:ln w="25400" cap="rnd">
              <a:solidFill>
                <a:schemeClr val="accent2">
                  <a:lumMod val="40000"/>
                  <a:lumOff val="6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'SEMPEGUA GRÁFICA'!$T$7:$U$7</c:f>
              <c:numCache>
                <c:formatCode>General</c:formatCode>
                <c:ptCount val="2"/>
                <c:pt idx="0">
                  <c:v>5.3</c:v>
                </c:pt>
                <c:pt idx="1">
                  <c:v>5</c:v>
                </c:pt>
              </c:numCache>
            </c:numRef>
          </c:xVal>
          <c:yVal>
            <c:numRef>
              <c:f>'SEMPEGUA GRÁFICA'!$V$7:$W$7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'SEMPEGUA GRÁFICA'!$C$8</c:f>
              <c:strCache>
                <c:ptCount val="1"/>
                <c:pt idx="0">
                  <c:v>HUERTAS CASERAS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'SEMPEGUA GRÁFICA'!$T$8:$U$8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5</c:v>
                </c:pt>
              </c:numCache>
            </c:numRef>
          </c:xVal>
          <c:yVal>
            <c:numRef>
              <c:f>'SEMPEGUA GRÁFICA'!$V$8:$W$8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'SEMPEGUA GRÁFICA'!$C$9</c:f>
              <c:strCache>
                <c:ptCount val="1"/>
                <c:pt idx="0">
                  <c:v>PESCA ARTESANAL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'SEMPEGUA GRÁFICA'!$T$9:$U$9</c:f>
              <c:numCache>
                <c:formatCode>General</c:formatCode>
                <c:ptCount val="2"/>
                <c:pt idx="0">
                  <c:v>2.1</c:v>
                </c:pt>
                <c:pt idx="1">
                  <c:v>1</c:v>
                </c:pt>
              </c:numCache>
            </c:numRef>
          </c:xVal>
          <c:yVal>
            <c:numRef>
              <c:f>'SEMPEGUA GRÁFICA'!$V$9:$W$9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'SEMPEGUA GRÁFICA'!$C$10</c:f>
              <c:strCache>
                <c:ptCount val="1"/>
                <c:pt idx="0">
                  <c:v>TENENCIA DE ESPECIES MENORES (GALLINAS, CHIVOS, MARRANOS, PATOS)Y VACAS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'SEMPEGUA GRÁFICA'!$T$10:$U$10</c:f>
              <c:numCache>
                <c:formatCode>General</c:formatCode>
                <c:ptCount val="2"/>
                <c:pt idx="0">
                  <c:v>5.0999999999999996</c:v>
                </c:pt>
                <c:pt idx="1">
                  <c:v>5</c:v>
                </c:pt>
              </c:numCache>
            </c:numRef>
          </c:xVal>
          <c:yVal>
            <c:numRef>
              <c:f>'SEMPEGUA GRÁFICA'!$V$10:$W$10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'SEMPEGUA GRÁFICA'!$C$11</c:f>
              <c:strCache>
                <c:ptCount val="1"/>
                <c:pt idx="0">
                  <c:v>RECOLECCIÓN DE ESPECIES SILVESTRES DE FLORA Y FAUNA</c:v>
                </c:pt>
              </c:strCache>
            </c:strRef>
          </c:tx>
          <c:spPr>
            <a:ln w="25400" cap="rnd">
              <a:solidFill>
                <a:schemeClr val="accent4">
                  <a:lumMod val="40000"/>
                  <a:lumOff val="6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'SEMPEGUA GRÁFICA'!$T$11:$U$11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'SEMPEGUA GRÁFICA'!$V$11:$W$11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'SEMPEGUA GRÁFICA'!$C$12</c:f>
              <c:strCache>
                <c:ptCount val="1"/>
                <c:pt idx="0">
                  <c:v>BANCO DE PROTEÍNA PARA ANIMALES (GRAMALOTE Y ZARZAL)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'SEMPEGUA GRÁFICA'!$T$12:$U$12</c:f>
              <c:numCache>
                <c:formatCode>General</c:formatCode>
                <c:ptCount val="2"/>
                <c:pt idx="0">
                  <c:v>5.3</c:v>
                </c:pt>
                <c:pt idx="1">
                  <c:v>5</c:v>
                </c:pt>
              </c:numCache>
            </c:numRef>
          </c:xVal>
          <c:yVal>
            <c:numRef>
              <c:f>'SEMPEGUA GRÁFICA'!$V$12:$W$12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'SEMPEGUA GRÁFICA'!$C$13</c:f>
              <c:strCache>
                <c:ptCount val="1"/>
                <c:pt idx="0">
                  <c:v>ABASTECIMIENTO DE AGUA PARA CONSUMO HUMANO Y AGROPECUARIO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'SEMPEGUA GRÁFICA'!$T$13:$U$13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5</c:v>
                </c:pt>
              </c:numCache>
            </c:numRef>
          </c:xVal>
          <c:yVal>
            <c:numRef>
              <c:f>'SEMPEGUA GRÁFICA'!$V$13:$W$13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'SEMPEGUA GRÁFICA'!$C$14</c:f>
              <c:strCache>
                <c:ptCount val="1"/>
                <c:pt idx="0">
                  <c:v>BOSQUES E ISLAS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'SEMPEGUA GRÁFICA'!$T$14:$U$14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'SEMPEGUA GRÁFICA'!$V$14:$W$14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'SEMPEGUA GRÁFICA'!$C$15</c:f>
              <c:strCache>
                <c:ptCount val="1"/>
                <c:pt idx="0">
                  <c:v>CORREDORES DE BOSQUE RIPARIO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'SEMPEGUA GRÁFICA'!$T$15:$U$15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'SEMPEGUA GRÁFICA'!$V$15:$W$15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'SEMPEGUA GRÁFICA'!$C$16</c:f>
              <c:strCache>
                <c:ptCount val="1"/>
                <c:pt idx="0">
                  <c:v>CONTROL DE EROSIONES DE ORILLA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'SEMPEGUA GRÁFICA'!$T$16:$U$16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'SEMPEGUA GRÁFICA'!$V$16:$W$16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'SEMPEGUA GRÁFICA'!$C$17</c:f>
              <c:strCache>
                <c:ptCount val="1"/>
                <c:pt idx="0">
                  <c:v>CALIDAD DEL AIRE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'SEMPEGUA GRÁFICA'!$T$17:$U$17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'SEMPEGUA GRÁFICA'!$V$17:$W$17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'SEMPEGUA GRÁFICA'!$C$18</c:f>
              <c:strCache>
                <c:ptCount val="1"/>
                <c:pt idx="0">
                  <c:v>FERTILIZACIÓN DE SUELO</c:v>
                </c:pt>
              </c:strCache>
            </c:strRef>
          </c:tx>
          <c:spPr>
            <a:ln w="25400" cap="rnd">
              <a:solidFill>
                <a:schemeClr val="bg2">
                  <a:lumMod val="1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'SEMPEGUA GRÁFICA'!$T$18:$U$18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5</c:v>
                </c:pt>
              </c:numCache>
            </c:numRef>
          </c:xVal>
          <c:yVal>
            <c:numRef>
              <c:f>'SEMPEGUA GRÁFICA'!$V$18:$W$18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'SEMPEGUA GRÁFICA'!$C$19</c:f>
              <c:strCache>
                <c:ptCount val="1"/>
                <c:pt idx="0">
                  <c:v>CALIDAD DE AGUA</c:v>
                </c:pt>
              </c:strCache>
            </c:strRef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'SEMPEGUA GRÁFICA'!$T$19:$U$19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5</c:v>
                </c:pt>
              </c:numCache>
            </c:numRef>
          </c:xVal>
          <c:yVal>
            <c:numRef>
              <c:f>'SEMPEGUA GRÁFICA'!$V$19:$W$19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'SEMPEGUA GRÁFICA'!$C$20</c:f>
              <c:strCache>
                <c:ptCount val="1"/>
                <c:pt idx="0">
                  <c:v>CANTIDAD DE AGUA</c:v>
                </c:pt>
              </c:strCache>
            </c:strRef>
          </c:tx>
          <c:spPr>
            <a:ln w="25400" cap="rnd">
              <a:solidFill>
                <a:schemeClr val="bg2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'SEMPEGUA GRÁFICA'!$T$20:$U$20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'SEMPEGUA GRÁFICA'!$V$20:$W$20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'SEMPEGUA GRÁFICA'!$C$21</c:f>
              <c:strCache>
                <c:ptCount val="1"/>
                <c:pt idx="0">
                  <c:v>LIBRE MOVILIDAD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'SEMPEGUA GRÁFICA'!$T$21:$U$21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'SEMPEGUA GRÁFICA'!$V$21:$W$21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'SEMPEGUA GRÁFICA'!$C$22</c:f>
              <c:strCache>
                <c:ptCount val="1"/>
                <c:pt idx="0">
                  <c:v>EDUCACIÓN - CIÉNAGA COMO AULA ABIERTA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'SEMPEGUA GRÁFICA'!$T$22:$U$22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xVal>
          <c:yVal>
            <c:numRef>
              <c:f>'SEMPEGUA GRÁFICA'!$V$22:$W$22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'SEMPEGUA GRÁFICA'!$C$23</c:f>
              <c:strCache>
                <c:ptCount val="1"/>
                <c:pt idx="0">
                  <c:v>CIÉNAGA COMO LUGAR SIMBÓLICO - ECOLOGÍA SIMBÓLICA</c:v>
                </c:pt>
              </c:strCache>
            </c:strRef>
          </c:tx>
          <c:spPr>
            <a:ln w="25400" cap="rnd">
              <a:solidFill>
                <a:schemeClr val="tx2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'SEMPEGUA GRÁFICA'!$T$23:$U$23</c:f>
              <c:numCache>
                <c:formatCode>General</c:formatCode>
                <c:ptCount val="2"/>
                <c:pt idx="0">
                  <c:v>3.3</c:v>
                </c:pt>
                <c:pt idx="1">
                  <c:v>3</c:v>
                </c:pt>
              </c:numCache>
            </c:numRef>
          </c:xVal>
          <c:yVal>
            <c:numRef>
              <c:f>'SEMPEGUA GRÁFICA'!$V$23:$W$23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'SEMPEGUA GRÁFICA'!$C$24</c:f>
              <c:strCache>
                <c:ptCount val="1"/>
                <c:pt idx="0">
                  <c:v>CIÉNAGA COMO HITO DE INSPIRACIÓN - MÚSICA Y COMPOSICIONES</c:v>
                </c:pt>
              </c:strCache>
            </c:strRef>
          </c:tx>
          <c:spPr>
            <a:ln w="25400" cap="rnd">
              <a:solidFill>
                <a:schemeClr val="tx2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'SEMPEGUA GRÁFICA'!$T$24:$U$24</c:f>
              <c:numCache>
                <c:formatCode>General</c:formatCode>
                <c:ptCount val="2"/>
                <c:pt idx="0">
                  <c:v>3.1</c:v>
                </c:pt>
                <c:pt idx="1">
                  <c:v>3</c:v>
                </c:pt>
              </c:numCache>
            </c:numRef>
          </c:xVal>
          <c:yVal>
            <c:numRef>
              <c:f>'SEMPEGUA GRÁFICA'!$V$24:$W$24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'SEMPEGUA GRÁFICA'!$C$25</c:f>
              <c:strCache>
                <c:ptCount val="1"/>
                <c:pt idx="0">
                  <c:v>RECREACIÓN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'SEMPEGUA GRÁFICA'!$T$25:$U$25</c:f>
              <c:numCache>
                <c:formatCode>General</c:formatCode>
                <c:ptCount val="2"/>
                <c:pt idx="0">
                  <c:v>2.2999999999999998</c:v>
                </c:pt>
                <c:pt idx="1">
                  <c:v>1</c:v>
                </c:pt>
              </c:numCache>
            </c:numRef>
          </c:xVal>
          <c:yVal>
            <c:numRef>
              <c:f>'SEMPEGUA GRÁFICA'!$V$25:$W$25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'SEMPEGUA GRÁFICA'!$C$26</c:f>
              <c:strCache>
                <c:ptCount val="1"/>
                <c:pt idx="0">
                  <c:v>LUGAR DE MEMORIA, ESPITIRUALIDAD Y CONTEMPLACIÓN</c:v>
                </c:pt>
              </c:strCache>
            </c:strRef>
          </c:tx>
          <c:spPr>
            <a:ln w="25400" cap="rnd">
              <a:solidFill>
                <a:srgbClr val="FFFF00"/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'SEMPEGUA GRÁFICA'!$T$26:$U$26</c:f>
              <c:numCache>
                <c:formatCode>General</c:formatCode>
                <c:ptCount val="2"/>
                <c:pt idx="0">
                  <c:v>3</c:v>
                </c:pt>
                <c:pt idx="1">
                  <c:v>3.1</c:v>
                </c:pt>
              </c:numCache>
            </c:numRef>
          </c:xVal>
          <c:yVal>
            <c:numRef>
              <c:f>'SEMPEGUA GRÁFICA'!$V$26:$W$26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'SEMPEGUA GRÁFICA'!$C$27</c:f>
              <c:strCache>
                <c:ptCount val="1"/>
                <c:pt idx="0">
                  <c:v>CONOCIMIENTO DE LAS PROPIEDADES DE FLORA Y FAUNA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'SEMPEGUA GRÁFICA'!$T$27:$U$27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'SEMPEGUA GRÁFICA'!$V$27:$W$27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643040"/>
        <c:axId val="1512644128"/>
      </c:scatterChart>
      <c:valAx>
        <c:axId val="1512643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SENSIBILIDAD</a:t>
                </a:r>
              </a:p>
            </c:rich>
          </c:tx>
          <c:layout>
            <c:manualLayout>
              <c:xMode val="edge"/>
              <c:yMode val="edge"/>
              <c:x val="0.45578864546704995"/>
              <c:y val="0.60716417996431382"/>
            </c:manualLayout>
          </c:layout>
          <c:overlay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2644128"/>
        <c:crosses val="autoZero"/>
        <c:crossBetween val="midCat"/>
      </c:valAx>
      <c:valAx>
        <c:axId val="1512644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CAPACIDAD</a:t>
                </a:r>
                <a:r>
                  <a:rPr lang="es-CO" sz="1100" b="1" baseline="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ADAPTATIVA</a:t>
                </a:r>
                <a:endParaRPr lang="es-CO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2643040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1.6414463952060754E-2"/>
          <c:y val="0.64857367906430385"/>
          <c:w val="0.74983062231257114"/>
          <c:h val="0.332992709785023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00182712411409E-2"/>
          <c:y val="2.3375014179294693E-2"/>
          <c:w val="0.86446747469050345"/>
          <c:h val="0.556854614278742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'SEMPEGUA GRÁFICA'!$C$4</c:f>
              <c:strCache>
                <c:ptCount val="1"/>
                <c:pt idx="0">
                  <c:v>ABASTECIMIENTO DE MADERA (PALMA DE ESTREA, MADERA PARA TAMBORAS, PARA LEÑA, PARA HORNOS, PARA CONSTRUCCIÓN DE MUEBLES Y PARA CANOAS)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  <a:headEnd type="oval" w="med" len="lg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'SEMPEGUA GRÁFICA'!$T$4:$U$4</c:f>
              <c:numCache>
                <c:formatCode>General</c:formatCode>
                <c:ptCount val="2"/>
                <c:pt idx="0">
                  <c:v>4.3</c:v>
                </c:pt>
                <c:pt idx="1">
                  <c:v>5</c:v>
                </c:pt>
              </c:numCache>
            </c:numRef>
          </c:xVal>
          <c:yVal>
            <c:numRef>
              <c:f>'SEMPEGUA GRÁFICA'!$V$4:$W$4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'SEMPEGUA GRÁFICA'!$C$5</c:f>
              <c:strCache>
                <c:ptCount val="1"/>
                <c:pt idx="0">
                  <c:v>VIVIENDA E INFRASTRUCTURA</c:v>
                </c:pt>
              </c:strCache>
            </c:strRef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'SEMPEGUA GRÁFICA'!$T$5:$U$5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xVal>
          <c:yVal>
            <c:numRef>
              <c:f>'SEMPEGUA GRÁFICA'!$V$5:$W$5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'SEMPEGUA GRÁFICA'!$C$6</c:f>
              <c:strCache>
                <c:ptCount val="1"/>
                <c:pt idx="0">
                  <c:v>AGRICULTURA DE PLAYÓN CON CULTIVOS TRANSITORIOS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'SEMPEGUA GRÁFICA'!$T$6:$U$6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5</c:v>
                </c:pt>
              </c:numCache>
            </c:numRef>
          </c:xVal>
          <c:yVal>
            <c:numRef>
              <c:f>'SEMPEGUA GRÁFICA'!$V$6:$W$6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'SEMPEGUA GRÁFICA'!$C$7</c:f>
              <c:strCache>
                <c:ptCount val="1"/>
                <c:pt idx="0">
                  <c:v>AGRICULTURA EN TIERRAS ALTAS</c:v>
                </c:pt>
              </c:strCache>
            </c:strRef>
          </c:tx>
          <c:spPr>
            <a:ln w="25400" cap="rnd">
              <a:solidFill>
                <a:schemeClr val="accent2">
                  <a:lumMod val="40000"/>
                  <a:lumOff val="6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'SEMPEGUA GRÁFICA'!$T$7:$U$7</c:f>
              <c:numCache>
                <c:formatCode>General</c:formatCode>
                <c:ptCount val="2"/>
                <c:pt idx="0">
                  <c:v>5.3</c:v>
                </c:pt>
                <c:pt idx="1">
                  <c:v>5</c:v>
                </c:pt>
              </c:numCache>
            </c:numRef>
          </c:xVal>
          <c:yVal>
            <c:numRef>
              <c:f>'SEMPEGUA GRÁFICA'!$V$7:$W$7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'SEMPEGUA GRÁFICA'!$C$8</c:f>
              <c:strCache>
                <c:ptCount val="1"/>
                <c:pt idx="0">
                  <c:v>HUERTAS CASERAS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'SEMPEGUA GRÁFICA'!$T$8:$U$8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5</c:v>
                </c:pt>
              </c:numCache>
            </c:numRef>
          </c:xVal>
          <c:yVal>
            <c:numRef>
              <c:f>'SEMPEGUA GRÁFICA'!$V$8:$W$8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'SEMPEGUA GRÁFICA'!$C$9</c:f>
              <c:strCache>
                <c:ptCount val="1"/>
                <c:pt idx="0">
                  <c:v>PESCA ARTESANAL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'SEMPEGUA GRÁFICA'!$T$9:$U$9</c:f>
              <c:numCache>
                <c:formatCode>General</c:formatCode>
                <c:ptCount val="2"/>
                <c:pt idx="0">
                  <c:v>2.1</c:v>
                </c:pt>
                <c:pt idx="1">
                  <c:v>1</c:v>
                </c:pt>
              </c:numCache>
            </c:numRef>
          </c:xVal>
          <c:yVal>
            <c:numRef>
              <c:f>'SEMPEGUA GRÁFICA'!$V$9:$W$9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'SEMPEGUA GRÁFICA'!$C$10</c:f>
              <c:strCache>
                <c:ptCount val="1"/>
                <c:pt idx="0">
                  <c:v>TENENCIA DE ESPECIES MENORES (GALLINAS, CHIVOS, MARRANOS, PATOS)Y VACAS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'SEMPEGUA GRÁFICA'!$T$10:$U$10</c:f>
              <c:numCache>
                <c:formatCode>General</c:formatCode>
                <c:ptCount val="2"/>
                <c:pt idx="0">
                  <c:v>5.0999999999999996</c:v>
                </c:pt>
                <c:pt idx="1">
                  <c:v>5</c:v>
                </c:pt>
              </c:numCache>
            </c:numRef>
          </c:xVal>
          <c:yVal>
            <c:numRef>
              <c:f>'SEMPEGUA GRÁFICA'!$V$10:$W$10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'SEMPEGUA GRÁFICA'!$C$11</c:f>
              <c:strCache>
                <c:ptCount val="1"/>
                <c:pt idx="0">
                  <c:v>RECOLECCIÓN DE ESPECIES SILVESTRES DE FLORA Y FAUNA</c:v>
                </c:pt>
              </c:strCache>
            </c:strRef>
          </c:tx>
          <c:spPr>
            <a:ln w="25400" cap="rnd">
              <a:solidFill>
                <a:schemeClr val="accent4">
                  <a:lumMod val="40000"/>
                  <a:lumOff val="6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'SEMPEGUA GRÁFICA'!$T$11:$U$11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'SEMPEGUA GRÁFICA'!$V$11:$W$11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'SEMPEGUA GRÁFICA'!$C$12</c:f>
              <c:strCache>
                <c:ptCount val="1"/>
                <c:pt idx="0">
                  <c:v>BANCO DE PROTEÍNA PARA ANIMALES (GRAMALOTE Y ZARZAL)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'SEMPEGUA GRÁFICA'!$T$12:$U$12</c:f>
              <c:numCache>
                <c:formatCode>General</c:formatCode>
                <c:ptCount val="2"/>
                <c:pt idx="0">
                  <c:v>5.3</c:v>
                </c:pt>
                <c:pt idx="1">
                  <c:v>5</c:v>
                </c:pt>
              </c:numCache>
            </c:numRef>
          </c:xVal>
          <c:yVal>
            <c:numRef>
              <c:f>'SEMPEGUA GRÁFICA'!$V$12:$W$12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'SEMPEGUA GRÁFICA'!$C$13</c:f>
              <c:strCache>
                <c:ptCount val="1"/>
                <c:pt idx="0">
                  <c:v>ABASTECIMIENTO DE AGUA PARA CONSUMO HUMANO Y AGROPECUARIO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'SEMPEGUA GRÁFICA'!$T$13:$U$13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5</c:v>
                </c:pt>
              </c:numCache>
            </c:numRef>
          </c:xVal>
          <c:yVal>
            <c:numRef>
              <c:f>'SEMPEGUA GRÁFICA'!$V$13:$W$13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'SEMPEGUA GRÁFICA'!$C$14</c:f>
              <c:strCache>
                <c:ptCount val="1"/>
                <c:pt idx="0">
                  <c:v>BOSQUES E ISLAS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'SEMPEGUA GRÁFICA'!$T$14:$U$14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'SEMPEGUA GRÁFICA'!$V$14:$W$14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'SEMPEGUA GRÁFICA'!$C$15</c:f>
              <c:strCache>
                <c:ptCount val="1"/>
                <c:pt idx="0">
                  <c:v>CORREDORES DE BOSQUE RIPARIO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'SEMPEGUA GRÁFICA'!$T$15:$U$15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'SEMPEGUA GRÁFICA'!$V$15:$W$15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'SEMPEGUA GRÁFICA'!$C$16</c:f>
              <c:strCache>
                <c:ptCount val="1"/>
                <c:pt idx="0">
                  <c:v>CONTROL DE EROSIONES DE ORILLA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'SEMPEGUA GRÁFICA'!$T$16:$U$16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'SEMPEGUA GRÁFICA'!$V$16:$W$16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'SEMPEGUA GRÁFICA'!$C$17</c:f>
              <c:strCache>
                <c:ptCount val="1"/>
                <c:pt idx="0">
                  <c:v>CALIDAD DEL AIRE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'SEMPEGUA GRÁFICA'!$T$17:$U$17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'SEMPEGUA GRÁFICA'!$V$17:$W$17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'SEMPEGUA GRÁFICA'!$C$18</c:f>
              <c:strCache>
                <c:ptCount val="1"/>
                <c:pt idx="0">
                  <c:v>FERTILIZACIÓN DE SUELO</c:v>
                </c:pt>
              </c:strCache>
            </c:strRef>
          </c:tx>
          <c:spPr>
            <a:ln w="25400" cap="rnd">
              <a:solidFill>
                <a:schemeClr val="bg2">
                  <a:lumMod val="1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'SEMPEGUA GRÁFICA'!$T$18:$U$18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5</c:v>
                </c:pt>
              </c:numCache>
            </c:numRef>
          </c:xVal>
          <c:yVal>
            <c:numRef>
              <c:f>'SEMPEGUA GRÁFICA'!$V$18:$W$18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'SEMPEGUA GRÁFICA'!$C$19</c:f>
              <c:strCache>
                <c:ptCount val="1"/>
                <c:pt idx="0">
                  <c:v>CALIDAD DE AGUA</c:v>
                </c:pt>
              </c:strCache>
            </c:strRef>
          </c:tx>
          <c:spPr>
            <a:ln w="25400" cap="rnd">
              <a:solidFill>
                <a:schemeClr val="bg2">
                  <a:lumMod val="2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'SEMPEGUA GRÁFICA'!$T$19:$U$19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5</c:v>
                </c:pt>
              </c:numCache>
            </c:numRef>
          </c:xVal>
          <c:yVal>
            <c:numRef>
              <c:f>'SEMPEGUA GRÁFICA'!$V$19:$W$19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'SEMPEGUA GRÁFICA'!$C$20</c:f>
              <c:strCache>
                <c:ptCount val="1"/>
                <c:pt idx="0">
                  <c:v>CANTIDAD DE AGUA</c:v>
                </c:pt>
              </c:strCache>
            </c:strRef>
          </c:tx>
          <c:spPr>
            <a:ln w="25400" cap="rnd">
              <a:solidFill>
                <a:schemeClr val="bg2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'SEMPEGUA GRÁFICA'!$T$20:$U$20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'SEMPEGUA GRÁFICA'!$V$20:$W$20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'SEMPEGUA GRÁFICA'!$C$21</c:f>
              <c:strCache>
                <c:ptCount val="1"/>
                <c:pt idx="0">
                  <c:v>LIBRE MOVILIDAD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'SEMPEGUA GRÁFICA'!$T$21:$U$21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xVal>
          <c:yVal>
            <c:numRef>
              <c:f>'SEMPEGUA GRÁFICA'!$V$21:$W$21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'SEMPEGUA GRÁFICA'!$C$22</c:f>
              <c:strCache>
                <c:ptCount val="1"/>
                <c:pt idx="0">
                  <c:v>EDUCACIÓN - CIÉNAGA COMO AULA ABIERTA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'SEMPEGUA GRÁFICA'!$T$22:$U$22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xVal>
          <c:yVal>
            <c:numRef>
              <c:f>'SEMPEGUA GRÁFICA'!$V$22:$W$22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'SEMPEGUA GRÁFICA'!$C$23</c:f>
              <c:strCache>
                <c:ptCount val="1"/>
                <c:pt idx="0">
                  <c:v>CIÉNAGA COMO LUGAR SIMBÓLICO - ECOLOGÍA SIMBÓLICA</c:v>
                </c:pt>
              </c:strCache>
            </c:strRef>
          </c:tx>
          <c:spPr>
            <a:ln w="25400" cap="rnd">
              <a:solidFill>
                <a:schemeClr val="tx2">
                  <a:lumMod val="5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'SEMPEGUA GRÁFICA'!$T$23:$U$23</c:f>
              <c:numCache>
                <c:formatCode>General</c:formatCode>
                <c:ptCount val="2"/>
                <c:pt idx="0">
                  <c:v>3.3</c:v>
                </c:pt>
                <c:pt idx="1">
                  <c:v>3</c:v>
                </c:pt>
              </c:numCache>
            </c:numRef>
          </c:xVal>
          <c:yVal>
            <c:numRef>
              <c:f>'SEMPEGUA GRÁFICA'!$V$23:$W$23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'SEMPEGUA GRÁFICA'!$C$24</c:f>
              <c:strCache>
                <c:ptCount val="1"/>
                <c:pt idx="0">
                  <c:v>CIÉNAGA COMO HITO DE INSPIRACIÓN - MÚSICA Y COMPOSICIONES</c:v>
                </c:pt>
              </c:strCache>
            </c:strRef>
          </c:tx>
          <c:spPr>
            <a:ln w="25400" cap="rnd">
              <a:solidFill>
                <a:schemeClr val="tx2">
                  <a:lumMod val="60000"/>
                  <a:lumOff val="40000"/>
                </a:schemeClr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'SEMPEGUA GRÁFICA'!$T$24:$U$24</c:f>
              <c:numCache>
                <c:formatCode>General</c:formatCode>
                <c:ptCount val="2"/>
                <c:pt idx="0">
                  <c:v>3.1</c:v>
                </c:pt>
                <c:pt idx="1">
                  <c:v>3</c:v>
                </c:pt>
              </c:numCache>
            </c:numRef>
          </c:xVal>
          <c:yVal>
            <c:numRef>
              <c:f>'SEMPEGUA GRÁFICA'!$V$24:$W$24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'SEMPEGUA GRÁFICA'!$C$25</c:f>
              <c:strCache>
                <c:ptCount val="1"/>
                <c:pt idx="0">
                  <c:v>RECREACIÓN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'SEMPEGUA GRÁFICA'!$T$25:$U$25</c:f>
              <c:numCache>
                <c:formatCode>General</c:formatCode>
                <c:ptCount val="2"/>
                <c:pt idx="0">
                  <c:v>2.2999999999999998</c:v>
                </c:pt>
                <c:pt idx="1">
                  <c:v>1</c:v>
                </c:pt>
              </c:numCache>
            </c:numRef>
          </c:xVal>
          <c:yVal>
            <c:numRef>
              <c:f>'SEMPEGUA GRÁFICA'!$V$25:$W$25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'SEMPEGUA GRÁFICA'!$C$26</c:f>
              <c:strCache>
                <c:ptCount val="1"/>
                <c:pt idx="0">
                  <c:v>LUGAR DE MEMORIA, ESPITIRUALIDAD Y CONTEMPLACIÓN</c:v>
                </c:pt>
              </c:strCache>
            </c:strRef>
          </c:tx>
          <c:spPr>
            <a:ln w="25400" cap="rnd">
              <a:solidFill>
                <a:srgbClr val="FFFF00"/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'SEMPEGUA GRÁFICA'!$T$26:$U$26</c:f>
              <c:numCache>
                <c:formatCode>General</c:formatCode>
                <c:ptCount val="2"/>
                <c:pt idx="0">
                  <c:v>3</c:v>
                </c:pt>
                <c:pt idx="1">
                  <c:v>3.1</c:v>
                </c:pt>
              </c:numCache>
            </c:numRef>
          </c:xVal>
          <c:yVal>
            <c:numRef>
              <c:f>'SEMPEGUA GRÁFICA'!$V$26:$W$26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'SEMPEGUA GRÁFICA'!$C$27</c:f>
              <c:strCache>
                <c:ptCount val="1"/>
                <c:pt idx="0">
                  <c:v>CONOCIMIENTO DE LAS PROPIEDADES DE FLORA Y FAUNA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  <a:headEnd type="oval"/>
              <a:tailEnd type="arrow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'SEMPEGUA GRÁFICA'!$T$27:$U$27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'SEMPEGUA GRÁFICA'!$V$27:$W$27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632160"/>
        <c:axId val="1335505872"/>
      </c:scatterChart>
      <c:valAx>
        <c:axId val="1512632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SENSIBILIDAD</a:t>
                </a:r>
              </a:p>
            </c:rich>
          </c:tx>
          <c:layout>
            <c:manualLayout>
              <c:xMode val="edge"/>
              <c:yMode val="edge"/>
              <c:x val="0.45578864546704995"/>
              <c:y val="0.60716417996431382"/>
            </c:manualLayout>
          </c:layout>
          <c:overlay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5505872"/>
        <c:crosses val="autoZero"/>
        <c:crossBetween val="midCat"/>
      </c:valAx>
      <c:valAx>
        <c:axId val="1335505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1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CAPACIDAD</a:t>
                </a:r>
                <a:r>
                  <a:rPr lang="es-CO" sz="1100" b="1" baseline="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ADAPTATIVA</a:t>
                </a:r>
                <a:endParaRPr lang="es-CO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2632160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1.6414463952060754E-2"/>
          <c:y val="0.64857367906430385"/>
          <c:w val="0.74983062231257114"/>
          <c:h val="0.332992709785023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108856</xdr:colOff>
      <xdr:row>1</xdr:row>
      <xdr:rowOff>268056</xdr:rowOff>
    </xdr:from>
    <xdr:to>
      <xdr:col>39</xdr:col>
      <xdr:colOff>530678</xdr:colOff>
      <xdr:row>77</xdr:row>
      <xdr:rowOff>122464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108856</xdr:colOff>
      <xdr:row>1</xdr:row>
      <xdr:rowOff>268056</xdr:rowOff>
    </xdr:from>
    <xdr:to>
      <xdr:col>39</xdr:col>
      <xdr:colOff>530678</xdr:colOff>
      <xdr:row>77</xdr:row>
      <xdr:rowOff>122464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108856</xdr:colOff>
      <xdr:row>1</xdr:row>
      <xdr:rowOff>268056</xdr:rowOff>
    </xdr:from>
    <xdr:to>
      <xdr:col>39</xdr:col>
      <xdr:colOff>530678</xdr:colOff>
      <xdr:row>77</xdr:row>
      <xdr:rowOff>122464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108856</xdr:colOff>
      <xdr:row>1</xdr:row>
      <xdr:rowOff>268056</xdr:rowOff>
    </xdr:from>
    <xdr:to>
      <xdr:col>39</xdr:col>
      <xdr:colOff>530678</xdr:colOff>
      <xdr:row>77</xdr:row>
      <xdr:rowOff>122464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G33"/>
  <sheetViews>
    <sheetView tabSelected="1" topLeftCell="A7" zoomScale="50" zoomScaleNormal="50" workbookViewId="0">
      <pane xSplit="1" topLeftCell="L1" activePane="topRight" state="frozen"/>
      <selection pane="topRight" activeCell="T5" sqref="T5:W5"/>
    </sheetView>
  </sheetViews>
  <sheetFormatPr baseColWidth="10" defaultColWidth="11.42578125" defaultRowHeight="11.25" x14ac:dyDescent="0.2"/>
  <cols>
    <col min="1" max="1" width="2.85546875" style="1" customWidth="1"/>
    <col min="2" max="2" width="5.7109375" style="1" customWidth="1"/>
    <col min="3" max="3" width="42.5703125" style="11" customWidth="1"/>
    <col min="4" max="5" width="14.7109375" style="11" customWidth="1"/>
    <col min="6" max="6" width="17.5703125" style="11" customWidth="1"/>
    <col min="7" max="7" width="14.7109375" style="25" customWidth="1"/>
    <col min="8" max="10" width="17.85546875" style="25" customWidth="1"/>
    <col min="11" max="12" width="17" style="11" customWidth="1"/>
    <col min="13" max="14" width="23" style="11" hidden="1" customWidth="1"/>
    <col min="15" max="15" width="17" style="11" customWidth="1"/>
    <col min="16" max="17" width="20.28515625" style="11" customWidth="1"/>
    <col min="18" max="18" width="18.85546875" style="11" customWidth="1"/>
    <col min="19" max="33" width="11.42578125" style="11"/>
    <col min="34" max="16384" width="11.42578125" style="1"/>
  </cols>
  <sheetData>
    <row r="2" spans="2:33" ht="24" customHeight="1" x14ac:dyDescent="0.2">
      <c r="B2" s="55"/>
      <c r="C2" s="56"/>
      <c r="D2" s="57"/>
      <c r="E2" s="66" t="s">
        <v>0</v>
      </c>
      <c r="F2" s="67"/>
      <c r="G2" s="68"/>
      <c r="H2" s="69" t="s">
        <v>1</v>
      </c>
      <c r="I2" s="70"/>
      <c r="J2" s="71"/>
      <c r="K2" s="72" t="s">
        <v>2</v>
      </c>
      <c r="L2" s="73"/>
      <c r="M2" s="73"/>
      <c r="N2" s="73"/>
      <c r="O2" s="74"/>
      <c r="P2" s="3"/>
      <c r="Q2" s="3"/>
      <c r="R2" s="4"/>
      <c r="S2" s="1"/>
      <c r="T2" s="1" t="s">
        <v>69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s="5" customFormat="1" ht="38.25" customHeight="1" x14ac:dyDescent="0.2">
      <c r="B3" s="75" t="s">
        <v>29</v>
      </c>
      <c r="C3" s="75"/>
      <c r="D3" s="61" t="s">
        <v>28</v>
      </c>
      <c r="E3" s="62" t="s">
        <v>41</v>
      </c>
      <c r="F3" s="62" t="s">
        <v>42</v>
      </c>
      <c r="G3" s="58" t="s">
        <v>63</v>
      </c>
      <c r="H3" s="59" t="s">
        <v>43</v>
      </c>
      <c r="I3" s="59" t="s">
        <v>44</v>
      </c>
      <c r="J3" s="58" t="s">
        <v>64</v>
      </c>
      <c r="K3" s="60" t="s">
        <v>45</v>
      </c>
      <c r="L3" s="60" t="s">
        <v>46</v>
      </c>
      <c r="M3" s="60" t="s">
        <v>3</v>
      </c>
      <c r="N3" s="60" t="s">
        <v>4</v>
      </c>
      <c r="O3" s="58" t="s">
        <v>65</v>
      </c>
      <c r="P3" s="6" t="s">
        <v>66</v>
      </c>
      <c r="Q3" s="7" t="s">
        <v>67</v>
      </c>
      <c r="R3" s="4"/>
      <c r="S3" s="4"/>
      <c r="T3" s="4" t="s">
        <v>68</v>
      </c>
      <c r="U3" s="4" t="s">
        <v>70</v>
      </c>
      <c r="V3" s="4" t="s">
        <v>71</v>
      </c>
      <c r="W3" s="4" t="s">
        <v>72</v>
      </c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78.75" x14ac:dyDescent="0.2">
      <c r="B4" s="76" t="s">
        <v>40</v>
      </c>
      <c r="C4" s="31" t="s">
        <v>30</v>
      </c>
      <c r="D4" s="40">
        <v>2</v>
      </c>
      <c r="E4" s="32">
        <v>2</v>
      </c>
      <c r="F4" s="32">
        <v>4</v>
      </c>
      <c r="G4" s="28">
        <f>D4+E4+F4</f>
        <v>8</v>
      </c>
      <c r="H4" s="32">
        <v>5</v>
      </c>
      <c r="I4" s="32">
        <v>5</v>
      </c>
      <c r="J4" s="30">
        <f>D4+H4+I4</f>
        <v>12</v>
      </c>
      <c r="K4" s="38">
        <v>1</v>
      </c>
      <c r="L4" s="38">
        <v>3</v>
      </c>
      <c r="M4" s="10" t="s">
        <v>9</v>
      </c>
      <c r="N4" s="10" t="s">
        <v>10</v>
      </c>
      <c r="O4" s="28">
        <f>K4+L4</f>
        <v>4</v>
      </c>
      <c r="P4" s="51">
        <f>G4+O4</f>
        <v>12</v>
      </c>
      <c r="Q4" s="52">
        <f>J4+O4</f>
        <v>16</v>
      </c>
      <c r="T4" s="11">
        <f t="shared" ref="T4:T27" si="0">E4</f>
        <v>2</v>
      </c>
      <c r="U4" s="11">
        <f t="shared" ref="U4:U27" si="1">H4</f>
        <v>5</v>
      </c>
      <c r="V4" s="11">
        <f t="shared" ref="V4:V27" si="2">K4</f>
        <v>1</v>
      </c>
      <c r="W4" s="11">
        <f t="shared" ref="W4:W27" si="3">K4</f>
        <v>1</v>
      </c>
    </row>
    <row r="5" spans="2:33" x14ac:dyDescent="0.2">
      <c r="B5" s="77"/>
      <c r="C5" s="31" t="s">
        <v>34</v>
      </c>
      <c r="D5" s="40">
        <v>2</v>
      </c>
      <c r="E5" s="32">
        <v>3</v>
      </c>
      <c r="F5" s="32">
        <v>4</v>
      </c>
      <c r="G5" s="28">
        <f t="shared" ref="G5:G27" si="4">D5+E5+F5</f>
        <v>9</v>
      </c>
      <c r="H5" s="32">
        <v>3</v>
      </c>
      <c r="I5" s="32">
        <v>5</v>
      </c>
      <c r="J5" s="30">
        <f t="shared" ref="J5:J27" si="5">D5+H5+I5</f>
        <v>10</v>
      </c>
      <c r="K5" s="38">
        <v>3</v>
      </c>
      <c r="L5" s="38">
        <v>4</v>
      </c>
      <c r="M5" s="10"/>
      <c r="N5" s="10"/>
      <c r="O5" s="28">
        <f t="shared" ref="O5:O27" si="6">K5+L5</f>
        <v>7</v>
      </c>
      <c r="P5" s="51">
        <f t="shared" ref="P5:P27" si="7">G5+O5</f>
        <v>16</v>
      </c>
      <c r="Q5" s="52">
        <f t="shared" ref="Q5:Q27" si="8">J5+O5</f>
        <v>17</v>
      </c>
      <c r="T5" s="11">
        <f t="shared" si="0"/>
        <v>3</v>
      </c>
      <c r="U5" s="11">
        <f t="shared" si="1"/>
        <v>3</v>
      </c>
      <c r="V5" s="11">
        <f t="shared" si="2"/>
        <v>3</v>
      </c>
      <c r="W5" s="11">
        <f t="shared" si="3"/>
        <v>3</v>
      </c>
    </row>
    <row r="6" spans="2:33" ht="22.5" x14ac:dyDescent="0.2">
      <c r="B6" s="77"/>
      <c r="C6" s="31" t="s">
        <v>31</v>
      </c>
      <c r="D6" s="40">
        <v>2</v>
      </c>
      <c r="E6" s="32">
        <v>1</v>
      </c>
      <c r="F6" s="32">
        <v>2</v>
      </c>
      <c r="G6" s="28">
        <f t="shared" si="4"/>
        <v>5</v>
      </c>
      <c r="H6" s="32">
        <v>5</v>
      </c>
      <c r="I6" s="32">
        <v>5</v>
      </c>
      <c r="J6" s="30">
        <f t="shared" si="5"/>
        <v>12</v>
      </c>
      <c r="K6" s="38">
        <v>1</v>
      </c>
      <c r="L6" s="38">
        <v>1</v>
      </c>
      <c r="M6" s="10" t="s">
        <v>12</v>
      </c>
      <c r="N6" s="10" t="s">
        <v>12</v>
      </c>
      <c r="O6" s="28">
        <f t="shared" si="6"/>
        <v>2</v>
      </c>
      <c r="P6" s="51">
        <f t="shared" si="7"/>
        <v>7</v>
      </c>
      <c r="Q6" s="52">
        <f t="shared" si="8"/>
        <v>14</v>
      </c>
      <c r="T6" s="11">
        <f t="shared" si="0"/>
        <v>1</v>
      </c>
      <c r="U6" s="11">
        <f t="shared" si="1"/>
        <v>5</v>
      </c>
      <c r="V6" s="11">
        <f t="shared" si="2"/>
        <v>1</v>
      </c>
      <c r="W6" s="11">
        <f t="shared" si="3"/>
        <v>1</v>
      </c>
    </row>
    <row r="7" spans="2:33" ht="22.5" x14ac:dyDescent="0.2">
      <c r="B7" s="77"/>
      <c r="C7" s="31" t="s">
        <v>32</v>
      </c>
      <c r="D7" s="40">
        <v>1</v>
      </c>
      <c r="E7" s="32">
        <v>4</v>
      </c>
      <c r="F7" s="32">
        <v>5</v>
      </c>
      <c r="G7" s="28">
        <f t="shared" si="4"/>
        <v>10</v>
      </c>
      <c r="H7" s="32">
        <v>5</v>
      </c>
      <c r="I7" s="32">
        <v>5</v>
      </c>
      <c r="J7" s="30">
        <f t="shared" si="5"/>
        <v>11</v>
      </c>
      <c r="K7" s="38">
        <v>3</v>
      </c>
      <c r="L7" s="38">
        <v>5</v>
      </c>
      <c r="M7" s="10" t="s">
        <v>14</v>
      </c>
      <c r="N7" s="10" t="s">
        <v>12</v>
      </c>
      <c r="O7" s="28">
        <f t="shared" si="6"/>
        <v>8</v>
      </c>
      <c r="P7" s="51">
        <f t="shared" si="7"/>
        <v>18</v>
      </c>
      <c r="Q7" s="52">
        <f t="shared" si="8"/>
        <v>19</v>
      </c>
      <c r="T7" s="11">
        <f t="shared" si="0"/>
        <v>4</v>
      </c>
      <c r="U7" s="11">
        <f t="shared" si="1"/>
        <v>5</v>
      </c>
      <c r="V7" s="11">
        <f t="shared" si="2"/>
        <v>3</v>
      </c>
      <c r="W7" s="11">
        <f t="shared" si="3"/>
        <v>3</v>
      </c>
    </row>
    <row r="8" spans="2:33" ht="33.75" x14ac:dyDescent="0.2">
      <c r="B8" s="77"/>
      <c r="C8" s="31" t="s">
        <v>33</v>
      </c>
      <c r="D8" s="40">
        <v>2</v>
      </c>
      <c r="E8" s="32">
        <v>4</v>
      </c>
      <c r="F8" s="32">
        <v>4</v>
      </c>
      <c r="G8" s="28">
        <f t="shared" si="4"/>
        <v>10</v>
      </c>
      <c r="H8" s="32">
        <v>5</v>
      </c>
      <c r="I8" s="32">
        <v>5</v>
      </c>
      <c r="J8" s="30">
        <f t="shared" si="5"/>
        <v>12</v>
      </c>
      <c r="K8" s="38">
        <v>4</v>
      </c>
      <c r="L8" s="38">
        <v>4</v>
      </c>
      <c r="M8" s="10" t="s">
        <v>12</v>
      </c>
      <c r="N8" s="10" t="s">
        <v>16</v>
      </c>
      <c r="O8" s="28">
        <f t="shared" si="6"/>
        <v>8</v>
      </c>
      <c r="P8" s="51">
        <f t="shared" si="7"/>
        <v>18</v>
      </c>
      <c r="Q8" s="52">
        <f t="shared" si="8"/>
        <v>20</v>
      </c>
      <c r="S8" s="17"/>
      <c r="T8" s="11">
        <f t="shared" si="0"/>
        <v>4</v>
      </c>
      <c r="U8" s="11">
        <f t="shared" si="1"/>
        <v>5</v>
      </c>
      <c r="V8" s="11">
        <f t="shared" si="2"/>
        <v>4</v>
      </c>
      <c r="W8" s="11">
        <f t="shared" si="3"/>
        <v>4</v>
      </c>
    </row>
    <row r="9" spans="2:33" x14ac:dyDescent="0.2">
      <c r="B9" s="77"/>
      <c r="C9" s="31" t="s">
        <v>35</v>
      </c>
      <c r="D9" s="40">
        <v>1</v>
      </c>
      <c r="E9" s="32">
        <v>4</v>
      </c>
      <c r="F9" s="32">
        <v>1</v>
      </c>
      <c r="G9" s="28">
        <f t="shared" si="4"/>
        <v>6</v>
      </c>
      <c r="H9" s="32">
        <v>5</v>
      </c>
      <c r="I9" s="32">
        <v>5</v>
      </c>
      <c r="J9" s="30">
        <f t="shared" si="5"/>
        <v>11</v>
      </c>
      <c r="K9" s="38">
        <v>1</v>
      </c>
      <c r="L9" s="38">
        <v>5</v>
      </c>
      <c r="M9" s="10" t="s">
        <v>12</v>
      </c>
      <c r="N9" s="10" t="s">
        <v>18</v>
      </c>
      <c r="O9" s="28">
        <f t="shared" si="6"/>
        <v>6</v>
      </c>
      <c r="P9" s="51">
        <f t="shared" si="7"/>
        <v>12</v>
      </c>
      <c r="Q9" s="52">
        <f t="shared" si="8"/>
        <v>17</v>
      </c>
      <c r="S9" s="18"/>
      <c r="T9" s="11">
        <f t="shared" si="0"/>
        <v>4</v>
      </c>
      <c r="U9" s="11">
        <f t="shared" si="1"/>
        <v>5</v>
      </c>
      <c r="V9" s="11">
        <f t="shared" si="2"/>
        <v>1</v>
      </c>
      <c r="W9" s="11">
        <f t="shared" si="3"/>
        <v>1</v>
      </c>
    </row>
    <row r="10" spans="2:33" ht="22.5" x14ac:dyDescent="0.2">
      <c r="B10" s="77"/>
      <c r="C10" s="31" t="s">
        <v>36</v>
      </c>
      <c r="D10" s="41">
        <v>2</v>
      </c>
      <c r="E10" s="33">
        <v>2</v>
      </c>
      <c r="F10" s="33">
        <v>4</v>
      </c>
      <c r="G10" s="28">
        <f t="shared" si="4"/>
        <v>8</v>
      </c>
      <c r="H10" s="32">
        <v>5</v>
      </c>
      <c r="I10" s="32">
        <v>5</v>
      </c>
      <c r="J10" s="30">
        <f t="shared" si="5"/>
        <v>12</v>
      </c>
      <c r="K10" s="38">
        <v>4</v>
      </c>
      <c r="L10" s="38">
        <v>3</v>
      </c>
      <c r="M10" s="10" t="s">
        <v>12</v>
      </c>
      <c r="N10" s="10" t="s">
        <v>12</v>
      </c>
      <c r="O10" s="28">
        <f t="shared" si="6"/>
        <v>7</v>
      </c>
      <c r="P10" s="51">
        <f t="shared" si="7"/>
        <v>15</v>
      </c>
      <c r="Q10" s="52">
        <f t="shared" si="8"/>
        <v>19</v>
      </c>
      <c r="S10" s="18"/>
      <c r="T10" s="11">
        <f t="shared" si="0"/>
        <v>2</v>
      </c>
      <c r="U10" s="11">
        <f t="shared" si="1"/>
        <v>5</v>
      </c>
      <c r="V10" s="11">
        <f t="shared" si="2"/>
        <v>4</v>
      </c>
      <c r="W10" s="11">
        <f t="shared" si="3"/>
        <v>4</v>
      </c>
    </row>
    <row r="11" spans="2:33" ht="22.5" x14ac:dyDescent="0.2">
      <c r="B11" s="77"/>
      <c r="C11" s="31" t="s">
        <v>37</v>
      </c>
      <c r="D11" s="41">
        <v>1</v>
      </c>
      <c r="E11" s="33">
        <v>5</v>
      </c>
      <c r="F11" s="33">
        <v>2</v>
      </c>
      <c r="G11" s="28">
        <f t="shared" si="4"/>
        <v>8</v>
      </c>
      <c r="H11" s="32">
        <v>5</v>
      </c>
      <c r="I11" s="32">
        <v>5</v>
      </c>
      <c r="J11" s="30">
        <f t="shared" si="5"/>
        <v>11</v>
      </c>
      <c r="K11" s="38">
        <v>1</v>
      </c>
      <c r="L11" s="38">
        <v>1</v>
      </c>
      <c r="M11" s="10" t="s">
        <v>21</v>
      </c>
      <c r="N11" s="10" t="s">
        <v>21</v>
      </c>
      <c r="O11" s="28">
        <f t="shared" si="6"/>
        <v>2</v>
      </c>
      <c r="P11" s="51">
        <f t="shared" si="7"/>
        <v>10</v>
      </c>
      <c r="Q11" s="52">
        <f t="shared" si="8"/>
        <v>13</v>
      </c>
      <c r="S11" s="18"/>
      <c r="T11" s="11">
        <f t="shared" si="0"/>
        <v>5</v>
      </c>
      <c r="U11" s="11">
        <f t="shared" si="1"/>
        <v>5</v>
      </c>
      <c r="V11" s="11">
        <f t="shared" si="2"/>
        <v>1</v>
      </c>
      <c r="W11" s="11">
        <f t="shared" si="3"/>
        <v>1</v>
      </c>
    </row>
    <row r="12" spans="2:33" ht="22.5" x14ac:dyDescent="0.2">
      <c r="B12" s="77"/>
      <c r="C12" s="31" t="s">
        <v>38</v>
      </c>
      <c r="D12" s="41">
        <v>1</v>
      </c>
      <c r="E12" s="33">
        <v>5</v>
      </c>
      <c r="F12" s="33">
        <v>5</v>
      </c>
      <c r="G12" s="28">
        <f t="shared" si="4"/>
        <v>11</v>
      </c>
      <c r="H12" s="32">
        <v>5</v>
      </c>
      <c r="I12" s="32">
        <v>5</v>
      </c>
      <c r="J12" s="30">
        <f t="shared" si="5"/>
        <v>11</v>
      </c>
      <c r="K12" s="38">
        <v>1</v>
      </c>
      <c r="L12" s="38">
        <v>1</v>
      </c>
      <c r="M12" s="10" t="s">
        <v>21</v>
      </c>
      <c r="N12" s="10" t="s">
        <v>21</v>
      </c>
      <c r="O12" s="28">
        <f t="shared" si="6"/>
        <v>2</v>
      </c>
      <c r="P12" s="51">
        <f t="shared" si="7"/>
        <v>13</v>
      </c>
      <c r="Q12" s="52">
        <f t="shared" si="8"/>
        <v>13</v>
      </c>
      <c r="S12" s="18"/>
      <c r="T12" s="11">
        <f t="shared" si="0"/>
        <v>5</v>
      </c>
      <c r="U12" s="11">
        <f t="shared" si="1"/>
        <v>5</v>
      </c>
      <c r="V12" s="11">
        <f t="shared" si="2"/>
        <v>1</v>
      </c>
      <c r="W12" s="11">
        <f t="shared" si="3"/>
        <v>1</v>
      </c>
    </row>
    <row r="13" spans="2:33" ht="22.5" x14ac:dyDescent="0.2">
      <c r="B13" s="78"/>
      <c r="C13" s="31" t="s">
        <v>39</v>
      </c>
      <c r="D13" s="41">
        <v>3</v>
      </c>
      <c r="E13" s="33">
        <v>3</v>
      </c>
      <c r="F13" s="33">
        <v>3</v>
      </c>
      <c r="G13" s="28">
        <f t="shared" si="4"/>
        <v>9</v>
      </c>
      <c r="H13" s="36">
        <v>3</v>
      </c>
      <c r="I13" s="36">
        <v>3</v>
      </c>
      <c r="J13" s="30">
        <f t="shared" si="5"/>
        <v>9</v>
      </c>
      <c r="K13" s="38">
        <v>5</v>
      </c>
      <c r="L13" s="38">
        <v>5</v>
      </c>
      <c r="M13" s="10" t="s">
        <v>21</v>
      </c>
      <c r="N13" s="10" t="s">
        <v>24</v>
      </c>
      <c r="O13" s="28">
        <f t="shared" si="6"/>
        <v>10</v>
      </c>
      <c r="P13" s="51">
        <f t="shared" si="7"/>
        <v>19</v>
      </c>
      <c r="Q13" s="52">
        <f t="shared" si="8"/>
        <v>19</v>
      </c>
      <c r="T13" s="11">
        <f t="shared" si="0"/>
        <v>3</v>
      </c>
      <c r="U13" s="11">
        <f t="shared" si="1"/>
        <v>3</v>
      </c>
      <c r="V13" s="11">
        <f t="shared" si="2"/>
        <v>5</v>
      </c>
      <c r="W13" s="11">
        <f t="shared" si="3"/>
        <v>5</v>
      </c>
    </row>
    <row r="14" spans="2:33" x14ac:dyDescent="0.2">
      <c r="B14" s="79" t="s">
        <v>54</v>
      </c>
      <c r="C14" s="34" t="s">
        <v>47</v>
      </c>
      <c r="D14" s="42">
        <v>2</v>
      </c>
      <c r="E14" s="35">
        <v>2</v>
      </c>
      <c r="F14" s="35">
        <v>1</v>
      </c>
      <c r="G14" s="27">
        <f t="shared" si="4"/>
        <v>5</v>
      </c>
      <c r="H14" s="37">
        <v>4</v>
      </c>
      <c r="I14" s="37">
        <v>5</v>
      </c>
      <c r="J14" s="29">
        <f t="shared" si="5"/>
        <v>11</v>
      </c>
      <c r="K14" s="39">
        <v>5</v>
      </c>
      <c r="L14" s="39">
        <v>5</v>
      </c>
      <c r="M14" s="10"/>
      <c r="N14" s="10"/>
      <c r="O14" s="27">
        <f t="shared" si="6"/>
        <v>10</v>
      </c>
      <c r="P14" s="51">
        <f t="shared" si="7"/>
        <v>15</v>
      </c>
      <c r="Q14" s="52">
        <f t="shared" si="8"/>
        <v>21</v>
      </c>
      <c r="T14" s="11">
        <f t="shared" si="0"/>
        <v>2</v>
      </c>
      <c r="U14" s="11">
        <f t="shared" si="1"/>
        <v>4</v>
      </c>
      <c r="V14" s="11">
        <f t="shared" si="2"/>
        <v>5</v>
      </c>
      <c r="W14" s="11">
        <f t="shared" si="3"/>
        <v>5</v>
      </c>
    </row>
    <row r="15" spans="2:33" x14ac:dyDescent="0.2">
      <c r="B15" s="80"/>
      <c r="C15" s="34" t="s">
        <v>48</v>
      </c>
      <c r="D15" s="42">
        <v>1</v>
      </c>
      <c r="E15" s="35">
        <v>3</v>
      </c>
      <c r="F15" s="35">
        <v>2</v>
      </c>
      <c r="G15" s="27">
        <f t="shared" si="4"/>
        <v>6</v>
      </c>
      <c r="H15" s="37">
        <v>4</v>
      </c>
      <c r="I15" s="37">
        <v>5</v>
      </c>
      <c r="J15" s="29">
        <f t="shared" si="5"/>
        <v>10</v>
      </c>
      <c r="K15" s="39">
        <v>1</v>
      </c>
      <c r="L15" s="39">
        <v>1</v>
      </c>
      <c r="M15" s="10"/>
      <c r="N15" s="10"/>
      <c r="O15" s="27">
        <f t="shared" si="6"/>
        <v>2</v>
      </c>
      <c r="P15" s="51">
        <f t="shared" si="7"/>
        <v>8</v>
      </c>
      <c r="Q15" s="52">
        <f t="shared" si="8"/>
        <v>12</v>
      </c>
      <c r="T15" s="11">
        <f t="shared" si="0"/>
        <v>3</v>
      </c>
      <c r="U15" s="11">
        <f t="shared" si="1"/>
        <v>4</v>
      </c>
      <c r="V15" s="11">
        <f t="shared" si="2"/>
        <v>1</v>
      </c>
      <c r="W15" s="11">
        <f t="shared" si="3"/>
        <v>1</v>
      </c>
    </row>
    <row r="16" spans="2:33" x14ac:dyDescent="0.2">
      <c r="B16" s="80"/>
      <c r="C16" s="34" t="s">
        <v>49</v>
      </c>
      <c r="D16" s="42">
        <v>1</v>
      </c>
      <c r="E16" s="35">
        <v>4</v>
      </c>
      <c r="F16" s="35">
        <v>4</v>
      </c>
      <c r="G16" s="27">
        <f t="shared" si="4"/>
        <v>9</v>
      </c>
      <c r="H16" s="37">
        <v>2</v>
      </c>
      <c r="I16" s="37">
        <v>2</v>
      </c>
      <c r="J16" s="29">
        <f t="shared" si="5"/>
        <v>5</v>
      </c>
      <c r="K16" s="39">
        <v>1</v>
      </c>
      <c r="L16" s="39">
        <v>1</v>
      </c>
      <c r="M16" s="10"/>
      <c r="N16" s="10"/>
      <c r="O16" s="27">
        <f t="shared" si="6"/>
        <v>2</v>
      </c>
      <c r="P16" s="51">
        <f t="shared" si="7"/>
        <v>11</v>
      </c>
      <c r="Q16" s="52">
        <f t="shared" si="8"/>
        <v>7</v>
      </c>
      <c r="T16" s="11">
        <f t="shared" si="0"/>
        <v>4</v>
      </c>
      <c r="U16" s="11">
        <f t="shared" si="1"/>
        <v>2</v>
      </c>
      <c r="V16" s="11">
        <f t="shared" si="2"/>
        <v>1</v>
      </c>
      <c r="W16" s="11">
        <f t="shared" si="3"/>
        <v>1</v>
      </c>
    </row>
    <row r="17" spans="2:23" x14ac:dyDescent="0.2">
      <c r="B17" s="80"/>
      <c r="C17" s="34" t="s">
        <v>50</v>
      </c>
      <c r="D17" s="42">
        <v>2</v>
      </c>
      <c r="E17" s="35">
        <v>4</v>
      </c>
      <c r="F17" s="35">
        <v>2</v>
      </c>
      <c r="G17" s="27">
        <f t="shared" si="4"/>
        <v>8</v>
      </c>
      <c r="H17" s="37">
        <v>2</v>
      </c>
      <c r="I17" s="37">
        <v>2</v>
      </c>
      <c r="J17" s="29">
        <f t="shared" si="5"/>
        <v>6</v>
      </c>
      <c r="K17" s="39">
        <v>1</v>
      </c>
      <c r="L17" s="39">
        <v>1</v>
      </c>
      <c r="M17" s="10"/>
      <c r="N17" s="10"/>
      <c r="O17" s="27">
        <f t="shared" si="6"/>
        <v>2</v>
      </c>
      <c r="P17" s="51">
        <f t="shared" si="7"/>
        <v>10</v>
      </c>
      <c r="Q17" s="52">
        <f t="shared" si="8"/>
        <v>8</v>
      </c>
      <c r="T17" s="11">
        <f t="shared" si="0"/>
        <v>4</v>
      </c>
      <c r="U17" s="11">
        <f t="shared" si="1"/>
        <v>2</v>
      </c>
      <c r="V17" s="11">
        <f t="shared" si="2"/>
        <v>1</v>
      </c>
      <c r="W17" s="11">
        <f t="shared" si="3"/>
        <v>1</v>
      </c>
    </row>
    <row r="18" spans="2:23" x14ac:dyDescent="0.2">
      <c r="B18" s="80"/>
      <c r="C18" s="34" t="s">
        <v>51</v>
      </c>
      <c r="D18" s="42">
        <v>2</v>
      </c>
      <c r="E18" s="35">
        <v>5</v>
      </c>
      <c r="F18" s="35">
        <v>2</v>
      </c>
      <c r="G18" s="27">
        <f t="shared" si="4"/>
        <v>9</v>
      </c>
      <c r="H18" s="37">
        <v>2</v>
      </c>
      <c r="I18" s="37">
        <v>1</v>
      </c>
      <c r="J18" s="29">
        <f t="shared" si="5"/>
        <v>5</v>
      </c>
      <c r="K18" s="39">
        <v>1</v>
      </c>
      <c r="L18" s="39">
        <v>1</v>
      </c>
      <c r="M18" s="10"/>
      <c r="N18" s="10"/>
      <c r="O18" s="27">
        <f t="shared" si="6"/>
        <v>2</v>
      </c>
      <c r="P18" s="51">
        <f t="shared" si="7"/>
        <v>11</v>
      </c>
      <c r="Q18" s="52">
        <f t="shared" si="8"/>
        <v>7</v>
      </c>
      <c r="T18" s="11">
        <f t="shared" si="0"/>
        <v>5</v>
      </c>
      <c r="U18" s="11">
        <f t="shared" si="1"/>
        <v>2</v>
      </c>
      <c r="V18" s="11">
        <f t="shared" si="2"/>
        <v>1</v>
      </c>
      <c r="W18" s="11">
        <f t="shared" si="3"/>
        <v>1</v>
      </c>
    </row>
    <row r="19" spans="2:23" x14ac:dyDescent="0.2">
      <c r="B19" s="80"/>
      <c r="C19" s="34" t="s">
        <v>52</v>
      </c>
      <c r="D19" s="42">
        <v>3</v>
      </c>
      <c r="E19" s="35">
        <v>3</v>
      </c>
      <c r="F19" s="35">
        <v>3</v>
      </c>
      <c r="G19" s="27">
        <f t="shared" si="4"/>
        <v>9</v>
      </c>
      <c r="H19" s="37">
        <v>3</v>
      </c>
      <c r="I19" s="37">
        <v>3</v>
      </c>
      <c r="J19" s="29">
        <f t="shared" si="5"/>
        <v>9</v>
      </c>
      <c r="K19" s="39">
        <v>5</v>
      </c>
      <c r="L19" s="39">
        <v>5</v>
      </c>
      <c r="M19" s="10"/>
      <c r="N19" s="10"/>
      <c r="O19" s="27">
        <f t="shared" si="6"/>
        <v>10</v>
      </c>
      <c r="P19" s="51">
        <f t="shared" si="7"/>
        <v>19</v>
      </c>
      <c r="Q19" s="52">
        <f t="shared" si="8"/>
        <v>19</v>
      </c>
      <c r="T19" s="11">
        <f t="shared" si="0"/>
        <v>3</v>
      </c>
      <c r="U19" s="11">
        <f t="shared" si="1"/>
        <v>3</v>
      </c>
      <c r="V19" s="11">
        <f t="shared" si="2"/>
        <v>5</v>
      </c>
      <c r="W19" s="11">
        <f t="shared" si="3"/>
        <v>5</v>
      </c>
    </row>
    <row r="20" spans="2:23" x14ac:dyDescent="0.2">
      <c r="B20" s="81"/>
      <c r="C20" s="34" t="s">
        <v>53</v>
      </c>
      <c r="D20" s="42">
        <v>4</v>
      </c>
      <c r="E20" s="35">
        <v>3</v>
      </c>
      <c r="F20" s="35">
        <v>3</v>
      </c>
      <c r="G20" s="27">
        <f t="shared" si="4"/>
        <v>10</v>
      </c>
      <c r="H20" s="37">
        <v>3</v>
      </c>
      <c r="I20" s="37">
        <v>3</v>
      </c>
      <c r="J20" s="29">
        <f t="shared" si="5"/>
        <v>10</v>
      </c>
      <c r="K20" s="39">
        <v>5</v>
      </c>
      <c r="L20" s="39">
        <v>5</v>
      </c>
      <c r="M20" s="10"/>
      <c r="N20" s="10"/>
      <c r="O20" s="27">
        <f t="shared" si="6"/>
        <v>10</v>
      </c>
      <c r="P20" s="51">
        <f t="shared" si="7"/>
        <v>20</v>
      </c>
      <c r="Q20" s="52">
        <f t="shared" si="8"/>
        <v>20</v>
      </c>
      <c r="T20" s="11">
        <f t="shared" si="0"/>
        <v>3</v>
      </c>
      <c r="U20" s="11">
        <f t="shared" si="1"/>
        <v>3</v>
      </c>
      <c r="V20" s="11">
        <f t="shared" si="2"/>
        <v>5</v>
      </c>
      <c r="W20" s="11">
        <f t="shared" si="3"/>
        <v>5</v>
      </c>
    </row>
    <row r="21" spans="2:23" x14ac:dyDescent="0.2">
      <c r="B21" s="63" t="s">
        <v>62</v>
      </c>
      <c r="C21" s="31" t="s">
        <v>55</v>
      </c>
      <c r="D21" s="41">
        <v>2</v>
      </c>
      <c r="E21" s="33">
        <v>2</v>
      </c>
      <c r="F21" s="33">
        <v>4</v>
      </c>
      <c r="G21" s="28">
        <f t="shared" si="4"/>
        <v>8</v>
      </c>
      <c r="H21" s="36">
        <v>1</v>
      </c>
      <c r="I21" s="36">
        <v>2</v>
      </c>
      <c r="J21" s="30">
        <f t="shared" si="5"/>
        <v>5</v>
      </c>
      <c r="K21" s="38">
        <v>3</v>
      </c>
      <c r="L21" s="38">
        <v>3</v>
      </c>
      <c r="M21" s="10"/>
      <c r="N21" s="10"/>
      <c r="O21" s="28">
        <f t="shared" si="6"/>
        <v>6</v>
      </c>
      <c r="P21" s="51">
        <f t="shared" si="7"/>
        <v>14</v>
      </c>
      <c r="Q21" s="52">
        <f t="shared" si="8"/>
        <v>11</v>
      </c>
      <c r="T21" s="11">
        <f t="shared" si="0"/>
        <v>2</v>
      </c>
      <c r="U21" s="11">
        <f t="shared" si="1"/>
        <v>1</v>
      </c>
      <c r="V21" s="11">
        <f t="shared" si="2"/>
        <v>3</v>
      </c>
      <c r="W21" s="11">
        <f t="shared" si="3"/>
        <v>3</v>
      </c>
    </row>
    <row r="22" spans="2:23" x14ac:dyDescent="0.2">
      <c r="B22" s="64"/>
      <c r="C22" s="31" t="s">
        <v>56</v>
      </c>
      <c r="D22" s="41">
        <v>3</v>
      </c>
      <c r="E22" s="33">
        <v>1</v>
      </c>
      <c r="F22" s="33">
        <v>4</v>
      </c>
      <c r="G22" s="28">
        <f t="shared" si="4"/>
        <v>8</v>
      </c>
      <c r="H22" s="36">
        <v>2</v>
      </c>
      <c r="I22" s="36">
        <v>2</v>
      </c>
      <c r="J22" s="30">
        <f t="shared" si="5"/>
        <v>7</v>
      </c>
      <c r="K22" s="38">
        <v>5</v>
      </c>
      <c r="L22" s="38">
        <v>1</v>
      </c>
      <c r="M22" s="10"/>
      <c r="N22" s="10"/>
      <c r="O22" s="28">
        <f t="shared" si="6"/>
        <v>6</v>
      </c>
      <c r="P22" s="51">
        <f t="shared" si="7"/>
        <v>14</v>
      </c>
      <c r="Q22" s="52">
        <f t="shared" si="8"/>
        <v>13</v>
      </c>
      <c r="T22" s="11">
        <f t="shared" si="0"/>
        <v>1</v>
      </c>
      <c r="U22" s="11">
        <f t="shared" si="1"/>
        <v>2</v>
      </c>
      <c r="V22" s="11">
        <f t="shared" si="2"/>
        <v>5</v>
      </c>
      <c r="W22" s="11">
        <f t="shared" si="3"/>
        <v>5</v>
      </c>
    </row>
    <row r="23" spans="2:23" ht="22.5" x14ac:dyDescent="0.2">
      <c r="B23" s="64"/>
      <c r="C23" s="31" t="s">
        <v>57</v>
      </c>
      <c r="D23" s="41">
        <v>2</v>
      </c>
      <c r="E23" s="33">
        <v>3</v>
      </c>
      <c r="F23" s="33">
        <v>3</v>
      </c>
      <c r="G23" s="28">
        <f t="shared" si="4"/>
        <v>8</v>
      </c>
      <c r="H23" s="36">
        <v>3</v>
      </c>
      <c r="I23" s="36">
        <v>3</v>
      </c>
      <c r="J23" s="30">
        <f t="shared" si="5"/>
        <v>8</v>
      </c>
      <c r="K23" s="38">
        <v>5</v>
      </c>
      <c r="L23" s="38">
        <v>2</v>
      </c>
      <c r="M23" s="10"/>
      <c r="N23" s="10"/>
      <c r="O23" s="28">
        <f t="shared" si="6"/>
        <v>7</v>
      </c>
      <c r="P23" s="51">
        <f t="shared" si="7"/>
        <v>15</v>
      </c>
      <c r="Q23" s="52">
        <f t="shared" si="8"/>
        <v>15</v>
      </c>
      <c r="T23" s="11">
        <f t="shared" si="0"/>
        <v>3</v>
      </c>
      <c r="U23" s="11">
        <f t="shared" si="1"/>
        <v>3</v>
      </c>
      <c r="V23" s="11">
        <f t="shared" si="2"/>
        <v>5</v>
      </c>
      <c r="W23" s="11">
        <f t="shared" si="3"/>
        <v>5</v>
      </c>
    </row>
    <row r="24" spans="2:23" ht="22.5" x14ac:dyDescent="0.2">
      <c r="B24" s="64"/>
      <c r="C24" s="31" t="s">
        <v>58</v>
      </c>
      <c r="D24" s="41">
        <v>2</v>
      </c>
      <c r="E24" s="33">
        <v>1</v>
      </c>
      <c r="F24" s="33">
        <v>2</v>
      </c>
      <c r="G24" s="28">
        <f t="shared" si="4"/>
        <v>5</v>
      </c>
      <c r="H24" s="36">
        <v>1</v>
      </c>
      <c r="I24" s="36">
        <v>2</v>
      </c>
      <c r="J24" s="30">
        <f t="shared" si="5"/>
        <v>5</v>
      </c>
      <c r="K24" s="38">
        <v>5</v>
      </c>
      <c r="L24" s="38">
        <v>2</v>
      </c>
      <c r="M24" s="10"/>
      <c r="N24" s="10"/>
      <c r="O24" s="28">
        <f t="shared" si="6"/>
        <v>7</v>
      </c>
      <c r="P24" s="51">
        <f t="shared" si="7"/>
        <v>12</v>
      </c>
      <c r="Q24" s="52">
        <f t="shared" si="8"/>
        <v>12</v>
      </c>
      <c r="T24" s="11">
        <f t="shared" si="0"/>
        <v>1</v>
      </c>
      <c r="U24" s="11">
        <f t="shared" si="1"/>
        <v>1</v>
      </c>
      <c r="V24" s="11">
        <f t="shared" si="2"/>
        <v>5</v>
      </c>
      <c r="W24" s="11">
        <f t="shared" si="3"/>
        <v>5</v>
      </c>
    </row>
    <row r="25" spans="2:23" ht="22.5" x14ac:dyDescent="0.2">
      <c r="B25" s="64"/>
      <c r="C25" s="31" t="s">
        <v>59</v>
      </c>
      <c r="D25" s="40">
        <v>3</v>
      </c>
      <c r="E25" s="32">
        <v>1</v>
      </c>
      <c r="F25" s="32">
        <v>2</v>
      </c>
      <c r="G25" s="28">
        <f t="shared" si="4"/>
        <v>6</v>
      </c>
      <c r="H25" s="36">
        <v>1</v>
      </c>
      <c r="I25" s="36">
        <v>2</v>
      </c>
      <c r="J25" s="30">
        <f t="shared" si="5"/>
        <v>6</v>
      </c>
      <c r="K25" s="38">
        <v>5</v>
      </c>
      <c r="L25" s="38">
        <v>2</v>
      </c>
      <c r="M25" s="10" t="s">
        <v>25</v>
      </c>
      <c r="N25" s="10" t="s">
        <v>21</v>
      </c>
      <c r="O25" s="28">
        <f t="shared" si="6"/>
        <v>7</v>
      </c>
      <c r="P25" s="51">
        <f t="shared" si="7"/>
        <v>13</v>
      </c>
      <c r="Q25" s="52">
        <f t="shared" si="8"/>
        <v>13</v>
      </c>
      <c r="T25" s="11">
        <f t="shared" si="0"/>
        <v>1</v>
      </c>
      <c r="U25" s="11">
        <f t="shared" si="1"/>
        <v>1</v>
      </c>
      <c r="V25" s="11">
        <f t="shared" si="2"/>
        <v>5</v>
      </c>
      <c r="W25" s="11">
        <f t="shared" si="3"/>
        <v>5</v>
      </c>
    </row>
    <row r="26" spans="2:23" ht="22.5" x14ac:dyDescent="0.2">
      <c r="B26" s="64"/>
      <c r="C26" s="31" t="s">
        <v>60</v>
      </c>
      <c r="D26" s="40">
        <v>3</v>
      </c>
      <c r="E26" s="32">
        <v>3</v>
      </c>
      <c r="F26" s="32">
        <v>3</v>
      </c>
      <c r="G26" s="28">
        <f t="shared" si="4"/>
        <v>9</v>
      </c>
      <c r="H26" s="32">
        <v>3</v>
      </c>
      <c r="I26" s="32">
        <v>3</v>
      </c>
      <c r="J26" s="30">
        <f t="shared" si="5"/>
        <v>9</v>
      </c>
      <c r="K26" s="38">
        <v>5</v>
      </c>
      <c r="L26" s="38">
        <v>2</v>
      </c>
      <c r="M26" s="10" t="s">
        <v>21</v>
      </c>
      <c r="N26" s="10" t="s">
        <v>26</v>
      </c>
      <c r="O26" s="28">
        <f t="shared" si="6"/>
        <v>7</v>
      </c>
      <c r="P26" s="51">
        <f t="shared" si="7"/>
        <v>16</v>
      </c>
      <c r="Q26" s="52">
        <f t="shared" si="8"/>
        <v>16</v>
      </c>
      <c r="T26" s="11">
        <f t="shared" si="0"/>
        <v>3</v>
      </c>
      <c r="U26" s="11">
        <f t="shared" si="1"/>
        <v>3</v>
      </c>
      <c r="V26" s="11">
        <f t="shared" si="2"/>
        <v>5</v>
      </c>
      <c r="W26" s="11">
        <f t="shared" si="3"/>
        <v>5</v>
      </c>
    </row>
    <row r="27" spans="2:23" ht="22.5" x14ac:dyDescent="0.2">
      <c r="B27" s="65"/>
      <c r="C27" s="31" t="s">
        <v>61</v>
      </c>
      <c r="D27" s="40">
        <v>2</v>
      </c>
      <c r="E27" s="32">
        <v>3</v>
      </c>
      <c r="F27" s="32">
        <v>2</v>
      </c>
      <c r="G27" s="28">
        <f t="shared" si="4"/>
        <v>7</v>
      </c>
      <c r="H27" s="32">
        <v>3</v>
      </c>
      <c r="I27" s="32">
        <v>2</v>
      </c>
      <c r="J27" s="30">
        <f t="shared" si="5"/>
        <v>7</v>
      </c>
      <c r="K27" s="38">
        <v>5</v>
      </c>
      <c r="L27" s="38">
        <v>5</v>
      </c>
      <c r="M27" s="10" t="s">
        <v>27</v>
      </c>
      <c r="N27" s="10"/>
      <c r="O27" s="28">
        <f t="shared" si="6"/>
        <v>10</v>
      </c>
      <c r="P27" s="51">
        <f t="shared" si="7"/>
        <v>17</v>
      </c>
      <c r="Q27" s="52">
        <f t="shared" si="8"/>
        <v>17</v>
      </c>
      <c r="T27" s="11">
        <f t="shared" si="0"/>
        <v>3</v>
      </c>
      <c r="U27" s="11">
        <f t="shared" si="1"/>
        <v>3</v>
      </c>
      <c r="V27" s="11">
        <f t="shared" si="2"/>
        <v>5</v>
      </c>
      <c r="W27" s="11">
        <f t="shared" si="3"/>
        <v>5</v>
      </c>
    </row>
    <row r="28" spans="2:23" x14ac:dyDescent="0.2">
      <c r="D28" s="4"/>
      <c r="E28" s="4"/>
      <c r="F28" s="4"/>
      <c r="G28" s="23"/>
      <c r="H28" s="23"/>
      <c r="I28" s="23"/>
      <c r="J28" s="23"/>
      <c r="K28" s="4"/>
      <c r="L28" s="4"/>
      <c r="M28" s="4"/>
      <c r="N28" s="4"/>
      <c r="O28" s="4"/>
      <c r="P28" s="4"/>
      <c r="Q28" s="4"/>
      <c r="S28" s="24"/>
    </row>
    <row r="29" spans="2:23" x14ac:dyDescent="0.2">
      <c r="S29" s="26"/>
    </row>
    <row r="30" spans="2:23" x14ac:dyDescent="0.2">
      <c r="S30" s="26"/>
    </row>
    <row r="31" spans="2:23" x14ac:dyDescent="0.2">
      <c r="S31" s="26"/>
    </row>
    <row r="32" spans="2:23" x14ac:dyDescent="0.2">
      <c r="S32" s="26"/>
    </row>
    <row r="33" spans="19:19" x14ac:dyDescent="0.2">
      <c r="S33" s="2"/>
    </row>
  </sheetData>
  <mergeCells count="7">
    <mergeCell ref="B21:B27"/>
    <mergeCell ref="E2:G2"/>
    <mergeCell ref="H2:J2"/>
    <mergeCell ref="K2:O2"/>
    <mergeCell ref="B3:C3"/>
    <mergeCell ref="B4:B13"/>
    <mergeCell ref="B14:B20"/>
  </mergeCells>
  <conditionalFormatting sqref="AC5:AG9">
    <cfRule type="colorScale" priority="1">
      <colorScale>
        <cfvo type="min"/>
        <cfvo type="max"/>
        <color rgb="FFFCFCFF"/>
        <color rgb="FFF8696B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P4:Q27">
    <cfRule type="iconSet" priority="3">
      <iconSet iconSet="5Arrows">
        <cfvo type="percent" val="0"/>
        <cfvo type="num" val="#REF!"/>
        <cfvo type="num" val="#REF!"/>
        <cfvo type="num" val="#REF!"/>
        <cfvo type="num" val="#REF!"/>
      </iconSet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G33"/>
  <sheetViews>
    <sheetView topLeftCell="A2" zoomScale="40" zoomScaleNormal="40" workbookViewId="0">
      <pane xSplit="1" topLeftCell="R1" activePane="topRight" state="frozen"/>
      <selection pane="topRight" activeCell="Z16" sqref="Z16"/>
    </sheetView>
  </sheetViews>
  <sheetFormatPr baseColWidth="10" defaultColWidth="11.42578125" defaultRowHeight="11.25" x14ac:dyDescent="0.2"/>
  <cols>
    <col min="1" max="1" width="2.85546875" style="1" customWidth="1"/>
    <col min="2" max="2" width="5.7109375" style="1" customWidth="1"/>
    <col min="3" max="3" width="42.5703125" style="11" customWidth="1"/>
    <col min="4" max="5" width="14.7109375" style="11" customWidth="1"/>
    <col min="6" max="6" width="17.5703125" style="11" customWidth="1"/>
    <col min="7" max="7" width="14.7109375" style="25" customWidth="1"/>
    <col min="8" max="10" width="17.85546875" style="25" customWidth="1"/>
    <col min="11" max="12" width="17" style="11" customWidth="1"/>
    <col min="13" max="14" width="23" style="11" hidden="1" customWidth="1"/>
    <col min="15" max="15" width="17" style="11" customWidth="1"/>
    <col min="16" max="17" width="20.28515625" style="11" customWidth="1"/>
    <col min="18" max="18" width="18.85546875" style="11" customWidth="1"/>
    <col min="19" max="33" width="11.42578125" style="11"/>
    <col min="34" max="16384" width="11.42578125" style="1"/>
  </cols>
  <sheetData>
    <row r="2" spans="2:33" ht="24" customHeight="1" x14ac:dyDescent="0.2">
      <c r="B2" s="55"/>
      <c r="C2" s="56"/>
      <c r="D2" s="57"/>
      <c r="E2" s="66" t="s">
        <v>0</v>
      </c>
      <c r="F2" s="67"/>
      <c r="G2" s="68"/>
      <c r="H2" s="69" t="s">
        <v>1</v>
      </c>
      <c r="I2" s="70"/>
      <c r="J2" s="71"/>
      <c r="K2" s="72" t="s">
        <v>2</v>
      </c>
      <c r="L2" s="73"/>
      <c r="M2" s="73"/>
      <c r="N2" s="73"/>
      <c r="O2" s="74"/>
      <c r="P2" s="3"/>
      <c r="Q2" s="3"/>
      <c r="R2" s="4"/>
      <c r="S2" s="1"/>
      <c r="T2" s="1" t="s">
        <v>69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s="5" customFormat="1" ht="38.25" customHeight="1" x14ac:dyDescent="0.2">
      <c r="B3" s="75" t="s">
        <v>29</v>
      </c>
      <c r="C3" s="75"/>
      <c r="D3" s="61" t="s">
        <v>28</v>
      </c>
      <c r="E3" s="62" t="s">
        <v>41</v>
      </c>
      <c r="F3" s="62" t="s">
        <v>42</v>
      </c>
      <c r="G3" s="58" t="s">
        <v>63</v>
      </c>
      <c r="H3" s="59" t="s">
        <v>43</v>
      </c>
      <c r="I3" s="59" t="s">
        <v>44</v>
      </c>
      <c r="J3" s="58" t="s">
        <v>64</v>
      </c>
      <c r="K3" s="60" t="s">
        <v>45</v>
      </c>
      <c r="L3" s="60" t="s">
        <v>46</v>
      </c>
      <c r="M3" s="60" t="s">
        <v>3</v>
      </c>
      <c r="N3" s="60" t="s">
        <v>4</v>
      </c>
      <c r="O3" s="58" t="s">
        <v>65</v>
      </c>
      <c r="P3" s="6" t="s">
        <v>66</v>
      </c>
      <c r="Q3" s="7" t="s">
        <v>67</v>
      </c>
      <c r="R3" s="4"/>
      <c r="S3" s="4"/>
      <c r="T3" s="4" t="s">
        <v>68</v>
      </c>
      <c r="U3" s="4" t="s">
        <v>70</v>
      </c>
      <c r="V3" s="4" t="s">
        <v>71</v>
      </c>
      <c r="W3" s="4" t="s">
        <v>72</v>
      </c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78.75" x14ac:dyDescent="0.2">
      <c r="B4" s="76" t="s">
        <v>40</v>
      </c>
      <c r="C4" s="31" t="s">
        <v>30</v>
      </c>
      <c r="D4" s="40">
        <v>2</v>
      </c>
      <c r="E4" s="32">
        <v>2</v>
      </c>
      <c r="F4" s="32">
        <v>2</v>
      </c>
      <c r="G4" s="28">
        <f>D4+E4+F4</f>
        <v>6</v>
      </c>
      <c r="H4" s="32">
        <v>4</v>
      </c>
      <c r="I4" s="32">
        <v>4</v>
      </c>
      <c r="J4" s="30">
        <f>D4+H4+I4</f>
        <v>10</v>
      </c>
      <c r="K4" s="38">
        <v>4</v>
      </c>
      <c r="L4" s="38">
        <v>5</v>
      </c>
      <c r="M4" s="10" t="s">
        <v>9</v>
      </c>
      <c r="N4" s="10" t="s">
        <v>10</v>
      </c>
      <c r="O4" s="28">
        <f>K4+L4</f>
        <v>9</v>
      </c>
      <c r="P4" s="51">
        <f>G4+O4</f>
        <v>15</v>
      </c>
      <c r="Q4" s="52">
        <f>J4+O4</f>
        <v>19</v>
      </c>
      <c r="T4" s="11">
        <f t="shared" ref="T4:T27" si="0">E4</f>
        <v>2</v>
      </c>
      <c r="U4" s="11">
        <f t="shared" ref="U4:U27" si="1">H4</f>
        <v>4</v>
      </c>
      <c r="V4" s="11">
        <f t="shared" ref="V4:V27" si="2">K4</f>
        <v>4</v>
      </c>
      <c r="W4" s="11">
        <f t="shared" ref="W4:W27" si="3">K4</f>
        <v>4</v>
      </c>
    </row>
    <row r="5" spans="2:33" x14ac:dyDescent="0.2">
      <c r="B5" s="77"/>
      <c r="C5" s="31" t="s">
        <v>34</v>
      </c>
      <c r="D5" s="40">
        <v>2</v>
      </c>
      <c r="E5" s="32">
        <v>2</v>
      </c>
      <c r="F5" s="32">
        <v>4</v>
      </c>
      <c r="G5" s="28">
        <f t="shared" ref="G5:G27" si="4">D5+E5+F5</f>
        <v>8</v>
      </c>
      <c r="H5" s="32">
        <v>5</v>
      </c>
      <c r="I5" s="32">
        <v>5</v>
      </c>
      <c r="J5" s="30">
        <f t="shared" ref="J5:J27" si="5">D5+H5+I5</f>
        <v>12</v>
      </c>
      <c r="K5" s="38">
        <v>2</v>
      </c>
      <c r="L5" s="38">
        <v>2</v>
      </c>
      <c r="M5" s="10"/>
      <c r="N5" s="10"/>
      <c r="O5" s="28">
        <f t="shared" ref="O5:O27" si="6">K5+L5</f>
        <v>4</v>
      </c>
      <c r="P5" s="51">
        <f t="shared" ref="P5:P27" si="7">G5+O5</f>
        <v>12</v>
      </c>
      <c r="Q5" s="52">
        <f t="shared" ref="Q5:Q27" si="8">J5+O5</f>
        <v>16</v>
      </c>
      <c r="T5" s="11">
        <f t="shared" si="0"/>
        <v>2</v>
      </c>
      <c r="U5" s="11">
        <f t="shared" si="1"/>
        <v>5</v>
      </c>
      <c r="V5" s="11">
        <f t="shared" si="2"/>
        <v>2</v>
      </c>
      <c r="W5" s="11">
        <f t="shared" si="3"/>
        <v>2</v>
      </c>
    </row>
    <row r="6" spans="2:33" ht="22.5" x14ac:dyDescent="0.2">
      <c r="B6" s="77"/>
      <c r="C6" s="31" t="s">
        <v>31</v>
      </c>
      <c r="D6" s="40">
        <v>2</v>
      </c>
      <c r="E6" s="32">
        <v>4</v>
      </c>
      <c r="F6" s="32">
        <v>5</v>
      </c>
      <c r="G6" s="28">
        <f t="shared" si="4"/>
        <v>11</v>
      </c>
      <c r="H6" s="32">
        <v>2</v>
      </c>
      <c r="I6" s="32">
        <v>5</v>
      </c>
      <c r="J6" s="30">
        <f t="shared" si="5"/>
        <v>9</v>
      </c>
      <c r="K6" s="38">
        <v>3</v>
      </c>
      <c r="L6" s="38">
        <v>5</v>
      </c>
      <c r="M6" s="10" t="s">
        <v>12</v>
      </c>
      <c r="N6" s="10" t="s">
        <v>12</v>
      </c>
      <c r="O6" s="28">
        <f t="shared" si="6"/>
        <v>8</v>
      </c>
      <c r="P6" s="51">
        <f t="shared" si="7"/>
        <v>19</v>
      </c>
      <c r="Q6" s="52">
        <f t="shared" si="8"/>
        <v>17</v>
      </c>
      <c r="T6" s="11">
        <f t="shared" si="0"/>
        <v>4</v>
      </c>
      <c r="U6" s="11">
        <f t="shared" si="1"/>
        <v>2</v>
      </c>
      <c r="V6" s="11">
        <f t="shared" si="2"/>
        <v>3</v>
      </c>
      <c r="W6" s="11">
        <f t="shared" si="3"/>
        <v>3</v>
      </c>
    </row>
    <row r="7" spans="2:33" ht="22.5" x14ac:dyDescent="0.2">
      <c r="B7" s="77"/>
      <c r="C7" s="31" t="s">
        <v>32</v>
      </c>
      <c r="D7" s="40">
        <v>1</v>
      </c>
      <c r="E7" s="32">
        <v>1</v>
      </c>
      <c r="F7" s="32">
        <v>2</v>
      </c>
      <c r="G7" s="28">
        <f t="shared" si="4"/>
        <v>4</v>
      </c>
      <c r="H7" s="32">
        <v>1</v>
      </c>
      <c r="I7" s="32">
        <v>4</v>
      </c>
      <c r="J7" s="30">
        <f t="shared" si="5"/>
        <v>6</v>
      </c>
      <c r="K7" s="38">
        <v>5</v>
      </c>
      <c r="L7" s="38">
        <v>3</v>
      </c>
      <c r="M7" s="10" t="s">
        <v>14</v>
      </c>
      <c r="N7" s="10" t="s">
        <v>12</v>
      </c>
      <c r="O7" s="28">
        <f t="shared" si="6"/>
        <v>8</v>
      </c>
      <c r="P7" s="51">
        <f t="shared" si="7"/>
        <v>12</v>
      </c>
      <c r="Q7" s="52">
        <f t="shared" si="8"/>
        <v>14</v>
      </c>
      <c r="T7" s="11">
        <f t="shared" si="0"/>
        <v>1</v>
      </c>
      <c r="U7" s="11">
        <f t="shared" si="1"/>
        <v>1</v>
      </c>
      <c r="V7" s="11">
        <f t="shared" si="2"/>
        <v>5</v>
      </c>
      <c r="W7" s="11">
        <f t="shared" si="3"/>
        <v>5</v>
      </c>
    </row>
    <row r="8" spans="2:33" ht="33.75" x14ac:dyDescent="0.2">
      <c r="B8" s="77"/>
      <c r="C8" s="31" t="s">
        <v>33</v>
      </c>
      <c r="D8" s="40">
        <v>2</v>
      </c>
      <c r="E8" s="32">
        <v>4</v>
      </c>
      <c r="F8" s="32">
        <v>2</v>
      </c>
      <c r="G8" s="28">
        <f t="shared" si="4"/>
        <v>8</v>
      </c>
      <c r="H8" s="32">
        <v>5</v>
      </c>
      <c r="I8" s="32">
        <v>4</v>
      </c>
      <c r="J8" s="30">
        <f t="shared" si="5"/>
        <v>11</v>
      </c>
      <c r="K8" s="38">
        <v>4</v>
      </c>
      <c r="L8" s="38">
        <v>5</v>
      </c>
      <c r="M8" s="10" t="s">
        <v>12</v>
      </c>
      <c r="N8" s="10" t="s">
        <v>16</v>
      </c>
      <c r="O8" s="28">
        <f t="shared" si="6"/>
        <v>9</v>
      </c>
      <c r="P8" s="51">
        <f t="shared" si="7"/>
        <v>17</v>
      </c>
      <c r="Q8" s="52">
        <f t="shared" si="8"/>
        <v>20</v>
      </c>
      <c r="S8" s="17"/>
      <c r="T8" s="11">
        <f t="shared" si="0"/>
        <v>4</v>
      </c>
      <c r="U8" s="11">
        <f t="shared" si="1"/>
        <v>5</v>
      </c>
      <c r="V8" s="11">
        <f t="shared" si="2"/>
        <v>4</v>
      </c>
      <c r="W8" s="11">
        <f t="shared" si="3"/>
        <v>4</v>
      </c>
    </row>
    <row r="9" spans="2:33" x14ac:dyDescent="0.2">
      <c r="B9" s="77"/>
      <c r="C9" s="31" t="s">
        <v>35</v>
      </c>
      <c r="D9" s="40">
        <v>1</v>
      </c>
      <c r="E9" s="32">
        <v>4</v>
      </c>
      <c r="F9" s="32">
        <v>2</v>
      </c>
      <c r="G9" s="28">
        <f t="shared" si="4"/>
        <v>7</v>
      </c>
      <c r="H9" s="32">
        <v>5</v>
      </c>
      <c r="I9" s="32">
        <v>1</v>
      </c>
      <c r="J9" s="30">
        <f t="shared" si="5"/>
        <v>7</v>
      </c>
      <c r="K9" s="38">
        <v>4</v>
      </c>
      <c r="L9" s="38">
        <v>5</v>
      </c>
      <c r="M9" s="10" t="s">
        <v>12</v>
      </c>
      <c r="N9" s="10" t="s">
        <v>18</v>
      </c>
      <c r="O9" s="28">
        <f t="shared" si="6"/>
        <v>9</v>
      </c>
      <c r="P9" s="51">
        <f t="shared" si="7"/>
        <v>16</v>
      </c>
      <c r="Q9" s="52">
        <f t="shared" si="8"/>
        <v>16</v>
      </c>
      <c r="S9" s="18"/>
      <c r="T9" s="11">
        <f t="shared" si="0"/>
        <v>4</v>
      </c>
      <c r="U9" s="11">
        <f t="shared" si="1"/>
        <v>5</v>
      </c>
      <c r="V9" s="11">
        <f t="shared" si="2"/>
        <v>4</v>
      </c>
      <c r="W9" s="11">
        <f t="shared" si="3"/>
        <v>4</v>
      </c>
    </row>
    <row r="10" spans="2:33" ht="22.5" x14ac:dyDescent="0.2">
      <c r="B10" s="77"/>
      <c r="C10" s="31" t="s">
        <v>36</v>
      </c>
      <c r="D10" s="41">
        <v>2</v>
      </c>
      <c r="E10" s="33">
        <v>2</v>
      </c>
      <c r="F10" s="33">
        <v>2</v>
      </c>
      <c r="G10" s="28">
        <f t="shared" si="4"/>
        <v>6</v>
      </c>
      <c r="H10" s="32">
        <v>2</v>
      </c>
      <c r="I10" s="32">
        <v>4</v>
      </c>
      <c r="J10" s="30">
        <f t="shared" si="5"/>
        <v>8</v>
      </c>
      <c r="K10" s="38">
        <v>4</v>
      </c>
      <c r="L10" s="38">
        <v>2</v>
      </c>
      <c r="M10" s="10" t="s">
        <v>12</v>
      </c>
      <c r="N10" s="10" t="s">
        <v>12</v>
      </c>
      <c r="O10" s="28">
        <f t="shared" si="6"/>
        <v>6</v>
      </c>
      <c r="P10" s="51">
        <f t="shared" si="7"/>
        <v>12</v>
      </c>
      <c r="Q10" s="52">
        <f t="shared" si="8"/>
        <v>14</v>
      </c>
      <c r="S10" s="18"/>
      <c r="T10" s="11">
        <f t="shared" si="0"/>
        <v>2</v>
      </c>
      <c r="U10" s="11">
        <f t="shared" si="1"/>
        <v>2</v>
      </c>
      <c r="V10" s="11">
        <f t="shared" si="2"/>
        <v>4</v>
      </c>
      <c r="W10" s="11">
        <f t="shared" si="3"/>
        <v>4</v>
      </c>
    </row>
    <row r="11" spans="2:33" ht="22.5" x14ac:dyDescent="0.2">
      <c r="B11" s="77"/>
      <c r="C11" s="31" t="s">
        <v>37</v>
      </c>
      <c r="D11" s="41">
        <v>1</v>
      </c>
      <c r="E11" s="33">
        <v>3</v>
      </c>
      <c r="F11" s="33">
        <v>3</v>
      </c>
      <c r="G11" s="28">
        <f t="shared" si="4"/>
        <v>7</v>
      </c>
      <c r="H11" s="32">
        <v>4</v>
      </c>
      <c r="I11" s="32">
        <v>2</v>
      </c>
      <c r="J11" s="30">
        <f t="shared" si="5"/>
        <v>7</v>
      </c>
      <c r="K11" s="38">
        <v>2</v>
      </c>
      <c r="L11" s="38">
        <v>5</v>
      </c>
      <c r="M11" s="10" t="s">
        <v>21</v>
      </c>
      <c r="N11" s="10" t="s">
        <v>21</v>
      </c>
      <c r="O11" s="28">
        <f t="shared" si="6"/>
        <v>7</v>
      </c>
      <c r="P11" s="51">
        <f t="shared" si="7"/>
        <v>14</v>
      </c>
      <c r="Q11" s="52">
        <f t="shared" si="8"/>
        <v>14</v>
      </c>
      <c r="S11" s="18"/>
      <c r="T11" s="11">
        <f t="shared" si="0"/>
        <v>3</v>
      </c>
      <c r="U11" s="11">
        <f t="shared" si="1"/>
        <v>4</v>
      </c>
      <c r="V11" s="11">
        <f t="shared" si="2"/>
        <v>2</v>
      </c>
      <c r="W11" s="11">
        <f t="shared" si="3"/>
        <v>2</v>
      </c>
    </row>
    <row r="12" spans="2:33" ht="22.5" x14ac:dyDescent="0.2">
      <c r="B12" s="77"/>
      <c r="C12" s="31" t="s">
        <v>38</v>
      </c>
      <c r="D12" s="41">
        <v>1</v>
      </c>
      <c r="E12" s="33">
        <v>1</v>
      </c>
      <c r="F12" s="33">
        <v>1</v>
      </c>
      <c r="G12" s="28">
        <f t="shared" si="4"/>
        <v>3</v>
      </c>
      <c r="H12" s="32">
        <v>1</v>
      </c>
      <c r="I12" s="32">
        <v>4</v>
      </c>
      <c r="J12" s="30">
        <f t="shared" si="5"/>
        <v>6</v>
      </c>
      <c r="K12" s="38">
        <v>1</v>
      </c>
      <c r="L12" s="38">
        <v>1</v>
      </c>
      <c r="M12" s="10" t="s">
        <v>21</v>
      </c>
      <c r="N12" s="10" t="s">
        <v>21</v>
      </c>
      <c r="O12" s="28">
        <f t="shared" si="6"/>
        <v>2</v>
      </c>
      <c r="P12" s="51">
        <f t="shared" si="7"/>
        <v>5</v>
      </c>
      <c r="Q12" s="52">
        <f t="shared" si="8"/>
        <v>8</v>
      </c>
      <c r="S12" s="18"/>
      <c r="T12" s="11">
        <f t="shared" si="0"/>
        <v>1</v>
      </c>
      <c r="U12" s="11">
        <f t="shared" si="1"/>
        <v>1</v>
      </c>
      <c r="V12" s="11">
        <f t="shared" si="2"/>
        <v>1</v>
      </c>
      <c r="W12" s="11">
        <f t="shared" si="3"/>
        <v>1</v>
      </c>
    </row>
    <row r="13" spans="2:33" ht="22.5" x14ac:dyDescent="0.2">
      <c r="B13" s="78"/>
      <c r="C13" s="31" t="s">
        <v>39</v>
      </c>
      <c r="D13" s="41">
        <v>3</v>
      </c>
      <c r="E13" s="33">
        <v>3</v>
      </c>
      <c r="F13" s="33">
        <v>3</v>
      </c>
      <c r="G13" s="28">
        <f t="shared" si="4"/>
        <v>9</v>
      </c>
      <c r="H13" s="36">
        <v>3</v>
      </c>
      <c r="I13" s="36">
        <v>3</v>
      </c>
      <c r="J13" s="30">
        <f t="shared" si="5"/>
        <v>9</v>
      </c>
      <c r="K13" s="38">
        <v>5</v>
      </c>
      <c r="L13" s="38">
        <v>5</v>
      </c>
      <c r="M13" s="10" t="s">
        <v>21</v>
      </c>
      <c r="N13" s="10" t="s">
        <v>24</v>
      </c>
      <c r="O13" s="28">
        <f t="shared" si="6"/>
        <v>10</v>
      </c>
      <c r="P13" s="51">
        <f t="shared" si="7"/>
        <v>19</v>
      </c>
      <c r="Q13" s="52">
        <f t="shared" si="8"/>
        <v>19</v>
      </c>
      <c r="T13" s="11">
        <f t="shared" si="0"/>
        <v>3</v>
      </c>
      <c r="U13" s="11">
        <f t="shared" si="1"/>
        <v>3</v>
      </c>
      <c r="V13" s="11">
        <f t="shared" si="2"/>
        <v>5</v>
      </c>
      <c r="W13" s="11">
        <f t="shared" si="3"/>
        <v>5</v>
      </c>
    </row>
    <row r="14" spans="2:33" x14ac:dyDescent="0.2">
      <c r="B14" s="79" t="s">
        <v>54</v>
      </c>
      <c r="C14" s="34" t="s">
        <v>47</v>
      </c>
      <c r="D14" s="42">
        <v>2</v>
      </c>
      <c r="E14" s="35">
        <v>4</v>
      </c>
      <c r="F14" s="35">
        <v>3</v>
      </c>
      <c r="G14" s="27">
        <f t="shared" si="4"/>
        <v>9</v>
      </c>
      <c r="H14" s="37">
        <v>4</v>
      </c>
      <c r="I14" s="37">
        <v>4</v>
      </c>
      <c r="J14" s="29">
        <f t="shared" si="5"/>
        <v>10</v>
      </c>
      <c r="K14" s="39">
        <v>3</v>
      </c>
      <c r="L14" s="39">
        <v>3</v>
      </c>
      <c r="M14" s="10"/>
      <c r="N14" s="10"/>
      <c r="O14" s="27">
        <f t="shared" si="6"/>
        <v>6</v>
      </c>
      <c r="P14" s="51">
        <f t="shared" si="7"/>
        <v>15</v>
      </c>
      <c r="Q14" s="52">
        <f t="shared" si="8"/>
        <v>16</v>
      </c>
      <c r="T14" s="11">
        <f t="shared" si="0"/>
        <v>4</v>
      </c>
      <c r="U14" s="11">
        <f t="shared" si="1"/>
        <v>4</v>
      </c>
      <c r="V14" s="11">
        <f t="shared" si="2"/>
        <v>3</v>
      </c>
      <c r="W14" s="11">
        <f t="shared" si="3"/>
        <v>3</v>
      </c>
    </row>
    <row r="15" spans="2:33" x14ac:dyDescent="0.2">
      <c r="B15" s="80"/>
      <c r="C15" s="34" t="s">
        <v>48</v>
      </c>
      <c r="D15" s="42">
        <v>1</v>
      </c>
      <c r="E15" s="35">
        <v>3</v>
      </c>
      <c r="F15" s="35">
        <v>3</v>
      </c>
      <c r="G15" s="27">
        <f t="shared" si="4"/>
        <v>7</v>
      </c>
      <c r="H15" s="37">
        <v>4</v>
      </c>
      <c r="I15" s="37">
        <v>4</v>
      </c>
      <c r="J15" s="29">
        <f t="shared" si="5"/>
        <v>9</v>
      </c>
      <c r="K15" s="39">
        <v>3</v>
      </c>
      <c r="L15" s="39">
        <v>3</v>
      </c>
      <c r="M15" s="10"/>
      <c r="N15" s="10"/>
      <c r="O15" s="27">
        <f t="shared" si="6"/>
        <v>6</v>
      </c>
      <c r="P15" s="51">
        <f t="shared" si="7"/>
        <v>13</v>
      </c>
      <c r="Q15" s="52">
        <f t="shared" si="8"/>
        <v>15</v>
      </c>
      <c r="T15" s="11">
        <f t="shared" si="0"/>
        <v>3</v>
      </c>
      <c r="U15" s="11">
        <f t="shared" si="1"/>
        <v>4</v>
      </c>
      <c r="V15" s="11">
        <f t="shared" si="2"/>
        <v>3</v>
      </c>
      <c r="W15" s="11">
        <f t="shared" si="3"/>
        <v>3</v>
      </c>
    </row>
    <row r="16" spans="2:33" x14ac:dyDescent="0.2">
      <c r="B16" s="80"/>
      <c r="C16" s="34" t="s">
        <v>49</v>
      </c>
      <c r="D16" s="42">
        <v>1</v>
      </c>
      <c r="E16" s="35">
        <v>4.3</v>
      </c>
      <c r="F16" s="35">
        <v>4</v>
      </c>
      <c r="G16" s="27">
        <f t="shared" si="4"/>
        <v>9.3000000000000007</v>
      </c>
      <c r="H16" s="37">
        <v>4</v>
      </c>
      <c r="I16" s="37">
        <v>4</v>
      </c>
      <c r="J16" s="29">
        <f t="shared" si="5"/>
        <v>9</v>
      </c>
      <c r="K16" s="39">
        <v>1</v>
      </c>
      <c r="L16" s="39">
        <v>1</v>
      </c>
      <c r="M16" s="10"/>
      <c r="N16" s="10"/>
      <c r="O16" s="27">
        <f t="shared" si="6"/>
        <v>2</v>
      </c>
      <c r="P16" s="51">
        <f t="shared" si="7"/>
        <v>11.3</v>
      </c>
      <c r="Q16" s="52">
        <f t="shared" si="8"/>
        <v>11</v>
      </c>
      <c r="T16" s="11">
        <f t="shared" si="0"/>
        <v>4.3</v>
      </c>
      <c r="U16" s="11">
        <f t="shared" si="1"/>
        <v>4</v>
      </c>
      <c r="V16" s="11">
        <f t="shared" si="2"/>
        <v>1</v>
      </c>
      <c r="W16" s="11">
        <f t="shared" si="3"/>
        <v>1</v>
      </c>
    </row>
    <row r="17" spans="2:23" x14ac:dyDescent="0.2">
      <c r="B17" s="80"/>
      <c r="C17" s="34" t="s">
        <v>50</v>
      </c>
      <c r="D17" s="42">
        <v>2</v>
      </c>
      <c r="E17" s="35">
        <v>4</v>
      </c>
      <c r="F17" s="35">
        <v>2</v>
      </c>
      <c r="G17" s="27">
        <f t="shared" si="4"/>
        <v>8</v>
      </c>
      <c r="H17" s="37">
        <v>4</v>
      </c>
      <c r="I17" s="37">
        <v>2</v>
      </c>
      <c r="J17" s="29">
        <f t="shared" si="5"/>
        <v>8</v>
      </c>
      <c r="K17" s="39">
        <v>1</v>
      </c>
      <c r="L17" s="39">
        <v>1</v>
      </c>
      <c r="M17" s="10"/>
      <c r="N17" s="10"/>
      <c r="O17" s="27">
        <f t="shared" si="6"/>
        <v>2</v>
      </c>
      <c r="P17" s="51">
        <f t="shared" si="7"/>
        <v>10</v>
      </c>
      <c r="Q17" s="52">
        <f t="shared" si="8"/>
        <v>10</v>
      </c>
      <c r="T17" s="11">
        <f t="shared" si="0"/>
        <v>4</v>
      </c>
      <c r="U17" s="11">
        <f t="shared" si="1"/>
        <v>4</v>
      </c>
      <c r="V17" s="11">
        <f t="shared" si="2"/>
        <v>1</v>
      </c>
      <c r="W17" s="11">
        <f t="shared" si="3"/>
        <v>1</v>
      </c>
    </row>
    <row r="18" spans="2:23" x14ac:dyDescent="0.2">
      <c r="B18" s="80"/>
      <c r="C18" s="34" t="s">
        <v>51</v>
      </c>
      <c r="D18" s="42">
        <v>2</v>
      </c>
      <c r="E18" s="35">
        <v>4</v>
      </c>
      <c r="F18" s="35">
        <v>2</v>
      </c>
      <c r="G18" s="27">
        <f t="shared" si="4"/>
        <v>8</v>
      </c>
      <c r="H18" s="37">
        <v>4</v>
      </c>
      <c r="I18" s="37">
        <v>2</v>
      </c>
      <c r="J18" s="29">
        <f t="shared" si="5"/>
        <v>8</v>
      </c>
      <c r="K18" s="39">
        <v>4</v>
      </c>
      <c r="L18" s="39">
        <v>5</v>
      </c>
      <c r="M18" s="10"/>
      <c r="N18" s="10"/>
      <c r="O18" s="27">
        <f t="shared" si="6"/>
        <v>9</v>
      </c>
      <c r="P18" s="51">
        <f t="shared" si="7"/>
        <v>17</v>
      </c>
      <c r="Q18" s="52">
        <f t="shared" si="8"/>
        <v>17</v>
      </c>
      <c r="T18" s="11">
        <f t="shared" si="0"/>
        <v>4</v>
      </c>
      <c r="U18" s="11">
        <f t="shared" si="1"/>
        <v>4</v>
      </c>
      <c r="V18" s="11">
        <f t="shared" si="2"/>
        <v>4</v>
      </c>
      <c r="W18" s="11">
        <f t="shared" si="3"/>
        <v>4</v>
      </c>
    </row>
    <row r="19" spans="2:23" x14ac:dyDescent="0.2">
      <c r="B19" s="80"/>
      <c r="C19" s="34" t="s">
        <v>52</v>
      </c>
      <c r="D19" s="42">
        <v>3</v>
      </c>
      <c r="E19" s="35">
        <v>3.3</v>
      </c>
      <c r="F19" s="35">
        <v>3</v>
      </c>
      <c r="G19" s="27">
        <f t="shared" si="4"/>
        <v>9.3000000000000007</v>
      </c>
      <c r="H19" s="37">
        <v>3</v>
      </c>
      <c r="I19" s="37">
        <v>3</v>
      </c>
      <c r="J19" s="29">
        <f t="shared" si="5"/>
        <v>9</v>
      </c>
      <c r="K19" s="39">
        <v>5</v>
      </c>
      <c r="L19" s="39">
        <v>5</v>
      </c>
      <c r="M19" s="10"/>
      <c r="N19" s="10"/>
      <c r="O19" s="27">
        <f t="shared" si="6"/>
        <v>10</v>
      </c>
      <c r="P19" s="51">
        <f t="shared" si="7"/>
        <v>19.3</v>
      </c>
      <c r="Q19" s="52">
        <f t="shared" si="8"/>
        <v>19</v>
      </c>
      <c r="T19" s="11">
        <f t="shared" si="0"/>
        <v>3.3</v>
      </c>
      <c r="U19" s="11">
        <f t="shared" si="1"/>
        <v>3</v>
      </c>
      <c r="V19" s="11">
        <f t="shared" si="2"/>
        <v>5</v>
      </c>
      <c r="W19" s="11">
        <f t="shared" si="3"/>
        <v>5</v>
      </c>
    </row>
    <row r="20" spans="2:23" x14ac:dyDescent="0.2">
      <c r="B20" s="81"/>
      <c r="C20" s="34" t="s">
        <v>53</v>
      </c>
      <c r="D20" s="42">
        <v>4</v>
      </c>
      <c r="E20" s="35">
        <v>3</v>
      </c>
      <c r="F20" s="35">
        <v>3</v>
      </c>
      <c r="G20" s="27">
        <f t="shared" si="4"/>
        <v>10</v>
      </c>
      <c r="H20" s="37">
        <v>3</v>
      </c>
      <c r="I20" s="37">
        <v>3</v>
      </c>
      <c r="J20" s="29">
        <f t="shared" si="5"/>
        <v>10</v>
      </c>
      <c r="K20" s="39">
        <v>5</v>
      </c>
      <c r="L20" s="39">
        <v>5</v>
      </c>
      <c r="M20" s="10"/>
      <c r="N20" s="10"/>
      <c r="O20" s="27">
        <f t="shared" si="6"/>
        <v>10</v>
      </c>
      <c r="P20" s="51">
        <f t="shared" si="7"/>
        <v>20</v>
      </c>
      <c r="Q20" s="52">
        <f t="shared" si="8"/>
        <v>20</v>
      </c>
      <c r="T20" s="11">
        <f t="shared" si="0"/>
        <v>3</v>
      </c>
      <c r="U20" s="11">
        <f t="shared" si="1"/>
        <v>3</v>
      </c>
      <c r="V20" s="11">
        <f t="shared" si="2"/>
        <v>5</v>
      </c>
      <c r="W20" s="11">
        <f t="shared" si="3"/>
        <v>5</v>
      </c>
    </row>
    <row r="21" spans="2:23" x14ac:dyDescent="0.2">
      <c r="B21" s="63" t="s">
        <v>62</v>
      </c>
      <c r="C21" s="31" t="s">
        <v>55</v>
      </c>
      <c r="D21" s="41">
        <v>2</v>
      </c>
      <c r="E21" s="33">
        <v>4</v>
      </c>
      <c r="F21" s="33">
        <v>2</v>
      </c>
      <c r="G21" s="28">
        <f t="shared" si="4"/>
        <v>8</v>
      </c>
      <c r="H21" s="36">
        <v>5</v>
      </c>
      <c r="I21" s="36">
        <v>2</v>
      </c>
      <c r="J21" s="30">
        <f t="shared" si="5"/>
        <v>9</v>
      </c>
      <c r="K21" s="38">
        <v>5</v>
      </c>
      <c r="L21" s="38">
        <v>5</v>
      </c>
      <c r="M21" s="10"/>
      <c r="N21" s="10"/>
      <c r="O21" s="28">
        <f t="shared" si="6"/>
        <v>10</v>
      </c>
      <c r="P21" s="51">
        <f t="shared" si="7"/>
        <v>18</v>
      </c>
      <c r="Q21" s="52">
        <f t="shared" si="8"/>
        <v>19</v>
      </c>
      <c r="T21" s="11">
        <f t="shared" si="0"/>
        <v>4</v>
      </c>
      <c r="U21" s="11">
        <f t="shared" si="1"/>
        <v>5</v>
      </c>
      <c r="V21" s="11">
        <f t="shared" si="2"/>
        <v>5</v>
      </c>
      <c r="W21" s="11">
        <f t="shared" si="3"/>
        <v>5</v>
      </c>
    </row>
    <row r="22" spans="2:23" x14ac:dyDescent="0.2">
      <c r="B22" s="64"/>
      <c r="C22" s="31" t="s">
        <v>56</v>
      </c>
      <c r="D22" s="41">
        <v>3</v>
      </c>
      <c r="E22" s="33">
        <v>2</v>
      </c>
      <c r="F22" s="33">
        <v>4</v>
      </c>
      <c r="G22" s="28">
        <f t="shared" si="4"/>
        <v>9</v>
      </c>
      <c r="H22" s="36">
        <v>2</v>
      </c>
      <c r="I22" s="36">
        <v>4</v>
      </c>
      <c r="J22" s="30">
        <f t="shared" si="5"/>
        <v>9</v>
      </c>
      <c r="K22" s="38">
        <v>4</v>
      </c>
      <c r="L22" s="38">
        <v>2</v>
      </c>
      <c r="M22" s="10"/>
      <c r="N22" s="10"/>
      <c r="O22" s="28">
        <f t="shared" si="6"/>
        <v>6</v>
      </c>
      <c r="P22" s="51">
        <f t="shared" si="7"/>
        <v>15</v>
      </c>
      <c r="Q22" s="52">
        <f t="shared" si="8"/>
        <v>15</v>
      </c>
      <c r="T22" s="11">
        <f t="shared" si="0"/>
        <v>2</v>
      </c>
      <c r="U22" s="11">
        <f t="shared" si="1"/>
        <v>2</v>
      </c>
      <c r="V22" s="11">
        <f t="shared" si="2"/>
        <v>4</v>
      </c>
      <c r="W22" s="11">
        <f t="shared" si="3"/>
        <v>4</v>
      </c>
    </row>
    <row r="23" spans="2:23" ht="22.5" x14ac:dyDescent="0.2">
      <c r="B23" s="64"/>
      <c r="C23" s="31" t="s">
        <v>57</v>
      </c>
      <c r="D23" s="41">
        <v>2</v>
      </c>
      <c r="E23" s="33">
        <v>4.3</v>
      </c>
      <c r="F23" s="33">
        <v>2</v>
      </c>
      <c r="G23" s="28">
        <f t="shared" si="4"/>
        <v>8.3000000000000007</v>
      </c>
      <c r="H23" s="36">
        <v>4</v>
      </c>
      <c r="I23" s="36">
        <v>2</v>
      </c>
      <c r="J23" s="30">
        <f t="shared" si="5"/>
        <v>8</v>
      </c>
      <c r="K23" s="38">
        <v>4</v>
      </c>
      <c r="L23" s="38">
        <v>2</v>
      </c>
      <c r="M23" s="10"/>
      <c r="N23" s="10"/>
      <c r="O23" s="28">
        <f t="shared" si="6"/>
        <v>6</v>
      </c>
      <c r="P23" s="51">
        <f t="shared" si="7"/>
        <v>14.3</v>
      </c>
      <c r="Q23" s="52">
        <f t="shared" si="8"/>
        <v>14</v>
      </c>
      <c r="T23" s="11">
        <f t="shared" si="0"/>
        <v>4.3</v>
      </c>
      <c r="U23" s="11">
        <f t="shared" si="1"/>
        <v>4</v>
      </c>
      <c r="V23" s="11">
        <f t="shared" si="2"/>
        <v>4</v>
      </c>
      <c r="W23" s="11">
        <f t="shared" si="3"/>
        <v>4</v>
      </c>
    </row>
    <row r="24" spans="2:23" ht="22.5" x14ac:dyDescent="0.2">
      <c r="B24" s="64"/>
      <c r="C24" s="31" t="s">
        <v>58</v>
      </c>
      <c r="D24" s="41">
        <v>2</v>
      </c>
      <c r="E24" s="33">
        <v>3</v>
      </c>
      <c r="F24" s="33">
        <v>3</v>
      </c>
      <c r="G24" s="28">
        <f t="shared" si="4"/>
        <v>8</v>
      </c>
      <c r="H24" s="36">
        <v>3</v>
      </c>
      <c r="I24" s="36">
        <v>3</v>
      </c>
      <c r="J24" s="30">
        <f t="shared" si="5"/>
        <v>8</v>
      </c>
      <c r="K24" s="38">
        <v>3</v>
      </c>
      <c r="L24" s="38">
        <v>3</v>
      </c>
      <c r="M24" s="10"/>
      <c r="N24" s="10"/>
      <c r="O24" s="28">
        <f t="shared" si="6"/>
        <v>6</v>
      </c>
      <c r="P24" s="51">
        <f t="shared" si="7"/>
        <v>14</v>
      </c>
      <c r="Q24" s="52">
        <f t="shared" si="8"/>
        <v>14</v>
      </c>
      <c r="T24" s="11">
        <f t="shared" si="0"/>
        <v>3</v>
      </c>
      <c r="U24" s="11">
        <f t="shared" si="1"/>
        <v>3</v>
      </c>
      <c r="V24" s="11">
        <f t="shared" si="2"/>
        <v>3</v>
      </c>
      <c r="W24" s="11">
        <f t="shared" si="3"/>
        <v>3</v>
      </c>
    </row>
    <row r="25" spans="2:23" ht="22.5" x14ac:dyDescent="0.2">
      <c r="B25" s="64"/>
      <c r="C25" s="31" t="s">
        <v>59</v>
      </c>
      <c r="D25" s="40">
        <v>3</v>
      </c>
      <c r="E25" s="32">
        <v>2</v>
      </c>
      <c r="F25" s="32">
        <v>4</v>
      </c>
      <c r="G25" s="28">
        <f t="shared" si="4"/>
        <v>9</v>
      </c>
      <c r="H25" s="36">
        <v>2</v>
      </c>
      <c r="I25" s="36">
        <v>4</v>
      </c>
      <c r="J25" s="30">
        <f t="shared" si="5"/>
        <v>9</v>
      </c>
      <c r="K25" s="38">
        <v>5</v>
      </c>
      <c r="L25" s="38">
        <v>5</v>
      </c>
      <c r="M25" s="10" t="s">
        <v>25</v>
      </c>
      <c r="N25" s="10" t="s">
        <v>21</v>
      </c>
      <c r="O25" s="28">
        <f t="shared" si="6"/>
        <v>10</v>
      </c>
      <c r="P25" s="51">
        <f t="shared" si="7"/>
        <v>19</v>
      </c>
      <c r="Q25" s="52">
        <f t="shared" si="8"/>
        <v>19</v>
      </c>
      <c r="T25" s="11">
        <f t="shared" si="0"/>
        <v>2</v>
      </c>
      <c r="U25" s="11">
        <f t="shared" si="1"/>
        <v>2</v>
      </c>
      <c r="V25" s="11">
        <f t="shared" si="2"/>
        <v>5</v>
      </c>
      <c r="W25" s="11">
        <f t="shared" si="3"/>
        <v>5</v>
      </c>
    </row>
    <row r="26" spans="2:23" ht="22.5" x14ac:dyDescent="0.2">
      <c r="B26" s="64"/>
      <c r="C26" s="31" t="s">
        <v>60</v>
      </c>
      <c r="D26" s="40">
        <v>3</v>
      </c>
      <c r="E26" s="32">
        <v>3</v>
      </c>
      <c r="F26" s="32">
        <v>3</v>
      </c>
      <c r="G26" s="28">
        <f t="shared" si="4"/>
        <v>9</v>
      </c>
      <c r="H26" s="32">
        <v>3</v>
      </c>
      <c r="I26" s="32">
        <v>3</v>
      </c>
      <c r="J26" s="30">
        <f t="shared" si="5"/>
        <v>9</v>
      </c>
      <c r="K26" s="38">
        <v>5</v>
      </c>
      <c r="L26" s="38">
        <v>5</v>
      </c>
      <c r="M26" s="10" t="s">
        <v>21</v>
      </c>
      <c r="N26" s="10" t="s">
        <v>26</v>
      </c>
      <c r="O26" s="28">
        <f t="shared" si="6"/>
        <v>10</v>
      </c>
      <c r="P26" s="51">
        <f t="shared" si="7"/>
        <v>19</v>
      </c>
      <c r="Q26" s="52">
        <f t="shared" si="8"/>
        <v>19</v>
      </c>
      <c r="T26" s="11">
        <f t="shared" si="0"/>
        <v>3</v>
      </c>
      <c r="U26" s="11">
        <f t="shared" si="1"/>
        <v>3</v>
      </c>
      <c r="V26" s="11">
        <f t="shared" si="2"/>
        <v>5</v>
      </c>
      <c r="W26" s="11">
        <f t="shared" si="3"/>
        <v>5</v>
      </c>
    </row>
    <row r="27" spans="2:23" ht="22.5" x14ac:dyDescent="0.2">
      <c r="B27" s="65"/>
      <c r="C27" s="31" t="s">
        <v>61</v>
      </c>
      <c r="D27" s="40">
        <v>2</v>
      </c>
      <c r="E27" s="32">
        <v>4</v>
      </c>
      <c r="F27" s="32">
        <v>2</v>
      </c>
      <c r="G27" s="28">
        <f t="shared" si="4"/>
        <v>8</v>
      </c>
      <c r="H27" s="32">
        <v>5</v>
      </c>
      <c r="I27" s="32">
        <v>1</v>
      </c>
      <c r="J27" s="30">
        <f t="shared" si="5"/>
        <v>8</v>
      </c>
      <c r="K27" s="38">
        <v>5</v>
      </c>
      <c r="L27" s="38">
        <v>5</v>
      </c>
      <c r="M27" s="10" t="s">
        <v>27</v>
      </c>
      <c r="N27" s="10"/>
      <c r="O27" s="28">
        <f t="shared" si="6"/>
        <v>10</v>
      </c>
      <c r="P27" s="51">
        <f t="shared" si="7"/>
        <v>18</v>
      </c>
      <c r="Q27" s="52">
        <f t="shared" si="8"/>
        <v>18</v>
      </c>
      <c r="T27" s="11">
        <f t="shared" si="0"/>
        <v>4</v>
      </c>
      <c r="U27" s="11">
        <f t="shared" si="1"/>
        <v>5</v>
      </c>
      <c r="V27" s="11">
        <f t="shared" si="2"/>
        <v>5</v>
      </c>
      <c r="W27" s="11">
        <f t="shared" si="3"/>
        <v>5</v>
      </c>
    </row>
    <row r="28" spans="2:23" x14ac:dyDescent="0.2">
      <c r="D28" s="4"/>
      <c r="E28" s="4"/>
      <c r="F28" s="4"/>
      <c r="G28" s="23"/>
      <c r="H28" s="23"/>
      <c r="I28" s="23"/>
      <c r="J28" s="23"/>
      <c r="K28" s="4"/>
      <c r="L28" s="4"/>
      <c r="M28" s="4"/>
      <c r="N28" s="4"/>
      <c r="O28" s="4"/>
      <c r="P28" s="4"/>
      <c r="Q28" s="4"/>
      <c r="S28" s="24"/>
    </row>
    <row r="29" spans="2:23" x14ac:dyDescent="0.2">
      <c r="S29" s="26"/>
    </row>
    <row r="30" spans="2:23" x14ac:dyDescent="0.2">
      <c r="S30" s="26"/>
    </row>
    <row r="31" spans="2:23" x14ac:dyDescent="0.2">
      <c r="S31" s="26"/>
    </row>
    <row r="32" spans="2:23" x14ac:dyDescent="0.2">
      <c r="S32" s="26"/>
    </row>
    <row r="33" spans="19:19" x14ac:dyDescent="0.2">
      <c r="S33" s="2"/>
    </row>
  </sheetData>
  <mergeCells count="7">
    <mergeCell ref="B21:B27"/>
    <mergeCell ref="E2:G2"/>
    <mergeCell ref="H2:J2"/>
    <mergeCell ref="K2:O2"/>
    <mergeCell ref="B3:C3"/>
    <mergeCell ref="B4:B13"/>
    <mergeCell ref="B14:B20"/>
  </mergeCells>
  <conditionalFormatting sqref="AC5:AG9">
    <cfRule type="colorScale" priority="1">
      <colorScale>
        <cfvo type="min"/>
        <cfvo type="max"/>
        <color rgb="FFFCFCFF"/>
        <color rgb="FFF8696B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P4:Q27">
    <cfRule type="iconSet" priority="3">
      <iconSet iconSet="5Arrows">
        <cfvo type="percent" val="0"/>
        <cfvo type="num" val="#REF!"/>
        <cfvo type="num" val="#REF!"/>
        <cfvo type="num" val="#REF!"/>
        <cfvo type="num" val="#REF!"/>
      </iconSet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G33"/>
  <sheetViews>
    <sheetView topLeftCell="A5" zoomScale="50" zoomScaleNormal="50" workbookViewId="0">
      <pane xSplit="1" topLeftCell="J1" activePane="topRight" state="frozen"/>
      <selection pane="topRight" activeCell="I40" sqref="I40"/>
    </sheetView>
  </sheetViews>
  <sheetFormatPr baseColWidth="10" defaultColWidth="11.42578125" defaultRowHeight="11.25" x14ac:dyDescent="0.2"/>
  <cols>
    <col min="1" max="1" width="2.85546875" style="1" customWidth="1"/>
    <col min="2" max="2" width="5.7109375" style="1" customWidth="1"/>
    <col min="3" max="3" width="42.5703125" style="11" customWidth="1"/>
    <col min="4" max="5" width="14.7109375" style="11" customWidth="1"/>
    <col min="6" max="6" width="17.5703125" style="11" customWidth="1"/>
    <col min="7" max="7" width="14.7109375" style="25" customWidth="1"/>
    <col min="8" max="10" width="17.85546875" style="25" customWidth="1"/>
    <col min="11" max="12" width="17" style="11" customWidth="1"/>
    <col min="13" max="14" width="23" style="11" hidden="1" customWidth="1"/>
    <col min="15" max="15" width="17" style="11" customWidth="1"/>
    <col min="16" max="17" width="20.28515625" style="11" customWidth="1"/>
    <col min="18" max="18" width="18.85546875" style="11" customWidth="1"/>
    <col min="19" max="33" width="11.42578125" style="11"/>
    <col min="34" max="16384" width="11.42578125" style="1"/>
  </cols>
  <sheetData>
    <row r="2" spans="2:33" ht="24" customHeight="1" x14ac:dyDescent="0.2">
      <c r="B2" s="55"/>
      <c r="C2" s="56"/>
      <c r="D2" s="57"/>
      <c r="E2" s="66" t="s">
        <v>0</v>
      </c>
      <c r="F2" s="67"/>
      <c r="G2" s="68"/>
      <c r="H2" s="69" t="s">
        <v>1</v>
      </c>
      <c r="I2" s="70"/>
      <c r="J2" s="71"/>
      <c r="K2" s="72" t="s">
        <v>2</v>
      </c>
      <c r="L2" s="73"/>
      <c r="M2" s="73"/>
      <c r="N2" s="73"/>
      <c r="O2" s="74"/>
      <c r="P2" s="3"/>
      <c r="Q2" s="3"/>
      <c r="R2" s="4"/>
      <c r="S2" s="1"/>
      <c r="T2" s="1" t="s">
        <v>69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s="5" customFormat="1" ht="38.25" customHeight="1" x14ac:dyDescent="0.2">
      <c r="B3" s="75" t="s">
        <v>29</v>
      </c>
      <c r="C3" s="75"/>
      <c r="D3" s="61" t="s">
        <v>28</v>
      </c>
      <c r="E3" s="62" t="s">
        <v>41</v>
      </c>
      <c r="F3" s="62" t="s">
        <v>42</v>
      </c>
      <c r="G3" s="58" t="s">
        <v>63</v>
      </c>
      <c r="H3" s="59" t="s">
        <v>43</v>
      </c>
      <c r="I3" s="59" t="s">
        <v>44</v>
      </c>
      <c r="J3" s="58" t="s">
        <v>64</v>
      </c>
      <c r="K3" s="60" t="s">
        <v>45</v>
      </c>
      <c r="L3" s="60" t="s">
        <v>46</v>
      </c>
      <c r="M3" s="60" t="s">
        <v>3</v>
      </c>
      <c r="N3" s="60" t="s">
        <v>4</v>
      </c>
      <c r="O3" s="58" t="s">
        <v>65</v>
      </c>
      <c r="P3" s="6" t="s">
        <v>66</v>
      </c>
      <c r="Q3" s="7" t="s">
        <v>67</v>
      </c>
      <c r="R3" s="4"/>
      <c r="S3" s="4"/>
      <c r="T3" s="4" t="s">
        <v>68</v>
      </c>
      <c r="U3" s="4" t="s">
        <v>70</v>
      </c>
      <c r="V3" s="4" t="s">
        <v>71</v>
      </c>
      <c r="W3" s="4" t="s">
        <v>72</v>
      </c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78.75" x14ac:dyDescent="0.2">
      <c r="B4" s="76" t="s">
        <v>40</v>
      </c>
      <c r="C4" s="31" t="s">
        <v>30</v>
      </c>
      <c r="D4" s="40">
        <v>2</v>
      </c>
      <c r="E4" s="32">
        <v>4.3</v>
      </c>
      <c r="F4" s="32">
        <v>4.0999999999999996</v>
      </c>
      <c r="G4" s="28">
        <f>D4+E4+F4</f>
        <v>10.399999999999999</v>
      </c>
      <c r="H4" s="32">
        <v>5</v>
      </c>
      <c r="I4" s="32">
        <v>4</v>
      </c>
      <c r="J4" s="30">
        <f>D4+H4+I4</f>
        <v>11</v>
      </c>
      <c r="K4" s="38">
        <v>1</v>
      </c>
      <c r="L4" s="38">
        <v>3</v>
      </c>
      <c r="M4" s="10" t="s">
        <v>9</v>
      </c>
      <c r="N4" s="10" t="s">
        <v>10</v>
      </c>
      <c r="O4" s="28">
        <f>K4+L4</f>
        <v>4</v>
      </c>
      <c r="P4" s="51">
        <f>G4+O4</f>
        <v>14.399999999999999</v>
      </c>
      <c r="Q4" s="52">
        <f>J4+O4</f>
        <v>15</v>
      </c>
      <c r="T4" s="11">
        <f t="shared" ref="T4:T25" si="0">E4</f>
        <v>4.3</v>
      </c>
      <c r="U4" s="11">
        <f t="shared" ref="U4:U25" si="1">H4</f>
        <v>5</v>
      </c>
      <c r="V4" s="11">
        <f t="shared" ref="V4:V25" si="2">K4</f>
        <v>1</v>
      </c>
      <c r="W4" s="11">
        <f t="shared" ref="W4:W25" si="3">K4</f>
        <v>1</v>
      </c>
    </row>
    <row r="5" spans="2:33" x14ac:dyDescent="0.2">
      <c r="B5" s="77"/>
      <c r="C5" s="31" t="s">
        <v>34</v>
      </c>
      <c r="D5" s="40">
        <v>2</v>
      </c>
      <c r="E5" s="32">
        <v>2</v>
      </c>
      <c r="F5" s="32">
        <v>4.0999999999999996</v>
      </c>
      <c r="G5" s="28">
        <f t="shared" ref="G5:G27" si="4">D5+E5+F5</f>
        <v>8.1</v>
      </c>
      <c r="H5" s="32">
        <v>4</v>
      </c>
      <c r="I5" s="32">
        <v>5</v>
      </c>
      <c r="J5" s="30">
        <f t="shared" ref="J5:J27" si="5">D5+H5+I5</f>
        <v>11</v>
      </c>
      <c r="K5" s="38">
        <v>4</v>
      </c>
      <c r="L5" s="38">
        <v>1</v>
      </c>
      <c r="M5" s="10"/>
      <c r="N5" s="10"/>
      <c r="O5" s="28">
        <f t="shared" ref="O5:O27" si="6">K5+L5</f>
        <v>5</v>
      </c>
      <c r="P5" s="51">
        <f t="shared" ref="P5:P27" si="7">G5+O5</f>
        <v>13.1</v>
      </c>
      <c r="Q5" s="52">
        <f t="shared" ref="Q5:Q27" si="8">J5+O5</f>
        <v>16</v>
      </c>
      <c r="T5" s="11">
        <f t="shared" si="0"/>
        <v>2</v>
      </c>
      <c r="U5" s="11">
        <f t="shared" si="1"/>
        <v>4</v>
      </c>
      <c r="V5" s="11">
        <f t="shared" si="2"/>
        <v>4</v>
      </c>
      <c r="W5" s="11">
        <f t="shared" si="3"/>
        <v>4</v>
      </c>
    </row>
    <row r="6" spans="2:33" ht="22.5" x14ac:dyDescent="0.2">
      <c r="B6" s="77"/>
      <c r="C6" s="31" t="s">
        <v>31</v>
      </c>
      <c r="D6" s="40">
        <v>2</v>
      </c>
      <c r="E6" s="32">
        <v>4.0999999999999996</v>
      </c>
      <c r="F6" s="32">
        <v>4</v>
      </c>
      <c r="G6" s="28">
        <f t="shared" si="4"/>
        <v>10.1</v>
      </c>
      <c r="H6" s="32">
        <v>5</v>
      </c>
      <c r="I6" s="32">
        <v>5</v>
      </c>
      <c r="J6" s="30">
        <f t="shared" si="5"/>
        <v>12</v>
      </c>
      <c r="K6" s="38">
        <v>3</v>
      </c>
      <c r="L6" s="38">
        <v>1</v>
      </c>
      <c r="M6" s="10" t="s">
        <v>12</v>
      </c>
      <c r="N6" s="10" t="s">
        <v>12</v>
      </c>
      <c r="O6" s="28">
        <f t="shared" si="6"/>
        <v>4</v>
      </c>
      <c r="P6" s="51">
        <f t="shared" si="7"/>
        <v>14.1</v>
      </c>
      <c r="Q6" s="52">
        <f t="shared" si="8"/>
        <v>16</v>
      </c>
      <c r="T6" s="11">
        <f t="shared" si="0"/>
        <v>4.0999999999999996</v>
      </c>
      <c r="U6" s="11">
        <f t="shared" si="1"/>
        <v>5</v>
      </c>
      <c r="V6" s="11">
        <f t="shared" si="2"/>
        <v>3</v>
      </c>
      <c r="W6" s="11">
        <f t="shared" si="3"/>
        <v>3</v>
      </c>
    </row>
    <row r="7" spans="2:33" ht="22.5" x14ac:dyDescent="0.2">
      <c r="B7" s="77"/>
      <c r="C7" s="31" t="s">
        <v>32</v>
      </c>
      <c r="D7" s="40">
        <v>1</v>
      </c>
      <c r="E7" s="32">
        <v>5.3</v>
      </c>
      <c r="F7" s="32">
        <v>5</v>
      </c>
      <c r="G7" s="28">
        <f t="shared" si="4"/>
        <v>11.3</v>
      </c>
      <c r="H7" s="32">
        <v>5</v>
      </c>
      <c r="I7" s="32">
        <v>5</v>
      </c>
      <c r="J7" s="30">
        <f t="shared" si="5"/>
        <v>11</v>
      </c>
      <c r="K7" s="38">
        <v>1</v>
      </c>
      <c r="L7" s="38">
        <v>1</v>
      </c>
      <c r="M7" s="10" t="s">
        <v>14</v>
      </c>
      <c r="N7" s="10" t="s">
        <v>12</v>
      </c>
      <c r="O7" s="28">
        <f t="shared" si="6"/>
        <v>2</v>
      </c>
      <c r="P7" s="51">
        <f t="shared" si="7"/>
        <v>13.3</v>
      </c>
      <c r="Q7" s="52">
        <f t="shared" si="8"/>
        <v>13</v>
      </c>
      <c r="T7" s="11">
        <f t="shared" si="0"/>
        <v>5.3</v>
      </c>
      <c r="U7" s="11">
        <f t="shared" si="1"/>
        <v>5</v>
      </c>
      <c r="V7" s="11">
        <f t="shared" si="2"/>
        <v>1</v>
      </c>
      <c r="W7" s="11">
        <f t="shared" si="3"/>
        <v>1</v>
      </c>
    </row>
    <row r="8" spans="2:33" ht="33.75" x14ac:dyDescent="0.2">
      <c r="B8" s="77"/>
      <c r="C8" s="31" t="s">
        <v>33</v>
      </c>
      <c r="D8" s="40">
        <v>2</v>
      </c>
      <c r="E8" s="32">
        <v>4.0999999999999996</v>
      </c>
      <c r="F8" s="32">
        <v>4</v>
      </c>
      <c r="G8" s="28">
        <f t="shared" si="4"/>
        <v>10.1</v>
      </c>
      <c r="H8" s="32">
        <v>5</v>
      </c>
      <c r="I8" s="32">
        <v>5</v>
      </c>
      <c r="J8" s="30">
        <f t="shared" si="5"/>
        <v>12</v>
      </c>
      <c r="K8" s="38">
        <v>3</v>
      </c>
      <c r="L8" s="38">
        <v>4</v>
      </c>
      <c r="M8" s="10" t="s">
        <v>12</v>
      </c>
      <c r="N8" s="10" t="s">
        <v>16</v>
      </c>
      <c r="O8" s="28">
        <f t="shared" si="6"/>
        <v>7</v>
      </c>
      <c r="P8" s="51">
        <f t="shared" si="7"/>
        <v>17.100000000000001</v>
      </c>
      <c r="Q8" s="52">
        <f t="shared" si="8"/>
        <v>19</v>
      </c>
      <c r="S8" s="17"/>
      <c r="T8" s="11">
        <f t="shared" si="0"/>
        <v>4.0999999999999996</v>
      </c>
      <c r="U8" s="11">
        <f t="shared" si="1"/>
        <v>5</v>
      </c>
      <c r="V8" s="11">
        <f t="shared" si="2"/>
        <v>3</v>
      </c>
      <c r="W8" s="11">
        <f t="shared" si="3"/>
        <v>3</v>
      </c>
    </row>
    <row r="9" spans="2:33" x14ac:dyDescent="0.2">
      <c r="B9" s="77"/>
      <c r="C9" s="31" t="s">
        <v>35</v>
      </c>
      <c r="D9" s="40">
        <v>1</v>
      </c>
      <c r="E9" s="32">
        <v>2.1</v>
      </c>
      <c r="F9" s="32">
        <v>4</v>
      </c>
      <c r="G9" s="28">
        <f t="shared" si="4"/>
        <v>7.1</v>
      </c>
      <c r="H9" s="32">
        <v>1</v>
      </c>
      <c r="I9" s="32">
        <v>5</v>
      </c>
      <c r="J9" s="30">
        <f t="shared" si="5"/>
        <v>7</v>
      </c>
      <c r="K9" s="38">
        <v>1</v>
      </c>
      <c r="L9" s="38">
        <v>2</v>
      </c>
      <c r="M9" s="10" t="s">
        <v>12</v>
      </c>
      <c r="N9" s="10" t="s">
        <v>18</v>
      </c>
      <c r="O9" s="28">
        <f t="shared" si="6"/>
        <v>3</v>
      </c>
      <c r="P9" s="51">
        <f t="shared" si="7"/>
        <v>10.1</v>
      </c>
      <c r="Q9" s="52">
        <f t="shared" si="8"/>
        <v>10</v>
      </c>
      <c r="S9" s="18"/>
      <c r="T9" s="11">
        <f t="shared" si="0"/>
        <v>2.1</v>
      </c>
      <c r="U9" s="11">
        <f t="shared" si="1"/>
        <v>1</v>
      </c>
      <c r="V9" s="11">
        <f t="shared" si="2"/>
        <v>1</v>
      </c>
      <c r="W9" s="11">
        <f t="shared" si="3"/>
        <v>1</v>
      </c>
    </row>
    <row r="10" spans="2:33" ht="22.5" x14ac:dyDescent="0.2">
      <c r="B10" s="77"/>
      <c r="C10" s="31" t="s">
        <v>36</v>
      </c>
      <c r="D10" s="41">
        <v>2</v>
      </c>
      <c r="E10" s="33">
        <v>5.0999999999999996</v>
      </c>
      <c r="F10" s="33">
        <v>5</v>
      </c>
      <c r="G10" s="28">
        <f t="shared" si="4"/>
        <v>12.1</v>
      </c>
      <c r="H10" s="32">
        <v>5</v>
      </c>
      <c r="I10" s="32">
        <v>5</v>
      </c>
      <c r="J10" s="30">
        <f t="shared" si="5"/>
        <v>12</v>
      </c>
      <c r="K10" s="38">
        <v>5</v>
      </c>
      <c r="L10" s="38">
        <v>1</v>
      </c>
      <c r="M10" s="10" t="s">
        <v>12</v>
      </c>
      <c r="N10" s="10" t="s">
        <v>12</v>
      </c>
      <c r="O10" s="28">
        <f t="shared" si="6"/>
        <v>6</v>
      </c>
      <c r="P10" s="51">
        <f t="shared" si="7"/>
        <v>18.100000000000001</v>
      </c>
      <c r="Q10" s="52">
        <f t="shared" si="8"/>
        <v>18</v>
      </c>
      <c r="S10" s="18"/>
      <c r="T10" s="11">
        <f t="shared" si="0"/>
        <v>5.0999999999999996</v>
      </c>
      <c r="U10" s="11">
        <f t="shared" si="1"/>
        <v>5</v>
      </c>
      <c r="V10" s="11">
        <f t="shared" si="2"/>
        <v>5</v>
      </c>
      <c r="W10" s="11">
        <f t="shared" si="3"/>
        <v>5</v>
      </c>
    </row>
    <row r="11" spans="2:33" ht="22.5" x14ac:dyDescent="0.2">
      <c r="B11" s="77"/>
      <c r="C11" s="31" t="s">
        <v>37</v>
      </c>
      <c r="D11" s="41">
        <v>1</v>
      </c>
      <c r="E11" s="33">
        <v>5</v>
      </c>
      <c r="F11" s="33">
        <v>4</v>
      </c>
      <c r="G11" s="28">
        <f t="shared" si="4"/>
        <v>10</v>
      </c>
      <c r="H11" s="32">
        <v>5</v>
      </c>
      <c r="I11" s="32">
        <v>5</v>
      </c>
      <c r="J11" s="30">
        <f t="shared" si="5"/>
        <v>11</v>
      </c>
      <c r="K11" s="38">
        <v>3</v>
      </c>
      <c r="L11" s="38">
        <v>4</v>
      </c>
      <c r="M11" s="10" t="s">
        <v>21</v>
      </c>
      <c r="N11" s="10" t="s">
        <v>21</v>
      </c>
      <c r="O11" s="28">
        <f t="shared" si="6"/>
        <v>7</v>
      </c>
      <c r="P11" s="51">
        <f t="shared" si="7"/>
        <v>17</v>
      </c>
      <c r="Q11" s="52">
        <f t="shared" si="8"/>
        <v>18</v>
      </c>
      <c r="S11" s="18"/>
      <c r="T11" s="11">
        <f t="shared" si="0"/>
        <v>5</v>
      </c>
      <c r="U11" s="11">
        <f t="shared" si="1"/>
        <v>5</v>
      </c>
      <c r="V11" s="11">
        <f t="shared" si="2"/>
        <v>3</v>
      </c>
      <c r="W11" s="11">
        <f t="shared" si="3"/>
        <v>3</v>
      </c>
    </row>
    <row r="12" spans="2:33" ht="22.5" x14ac:dyDescent="0.2">
      <c r="B12" s="77"/>
      <c r="C12" s="31" t="s">
        <v>38</v>
      </c>
      <c r="D12" s="41">
        <v>1</v>
      </c>
      <c r="E12" s="33">
        <v>5.3</v>
      </c>
      <c r="F12" s="33">
        <v>3</v>
      </c>
      <c r="G12" s="28">
        <f t="shared" si="4"/>
        <v>9.3000000000000007</v>
      </c>
      <c r="H12" s="32">
        <v>5</v>
      </c>
      <c r="I12" s="32">
        <v>3</v>
      </c>
      <c r="J12" s="30">
        <f t="shared" si="5"/>
        <v>9</v>
      </c>
      <c r="K12" s="38">
        <v>5</v>
      </c>
      <c r="L12" s="38">
        <v>5</v>
      </c>
      <c r="M12" s="10" t="s">
        <v>21</v>
      </c>
      <c r="N12" s="10" t="s">
        <v>21</v>
      </c>
      <c r="O12" s="28">
        <f t="shared" si="6"/>
        <v>10</v>
      </c>
      <c r="P12" s="51">
        <f t="shared" si="7"/>
        <v>19.3</v>
      </c>
      <c r="Q12" s="52">
        <f t="shared" si="8"/>
        <v>19</v>
      </c>
      <c r="S12" s="18"/>
      <c r="T12" s="11">
        <f t="shared" si="0"/>
        <v>5.3</v>
      </c>
      <c r="U12" s="11">
        <f t="shared" si="1"/>
        <v>5</v>
      </c>
      <c r="V12" s="11">
        <f t="shared" si="2"/>
        <v>5</v>
      </c>
      <c r="W12" s="11">
        <f t="shared" si="3"/>
        <v>5</v>
      </c>
    </row>
    <row r="13" spans="2:33" ht="22.5" x14ac:dyDescent="0.2">
      <c r="B13" s="78"/>
      <c r="C13" s="31" t="s">
        <v>39</v>
      </c>
      <c r="D13" s="41">
        <v>3</v>
      </c>
      <c r="E13" s="33">
        <v>4.0999999999999996</v>
      </c>
      <c r="F13" s="33">
        <v>3</v>
      </c>
      <c r="G13" s="28">
        <f t="shared" si="4"/>
        <v>10.1</v>
      </c>
      <c r="H13" s="36">
        <v>5</v>
      </c>
      <c r="I13" s="36">
        <v>3</v>
      </c>
      <c r="J13" s="30">
        <f t="shared" si="5"/>
        <v>11</v>
      </c>
      <c r="K13" s="38">
        <v>4</v>
      </c>
      <c r="L13" s="38">
        <v>5</v>
      </c>
      <c r="M13" s="10" t="s">
        <v>21</v>
      </c>
      <c r="N13" s="10" t="s">
        <v>24</v>
      </c>
      <c r="O13" s="28">
        <f t="shared" si="6"/>
        <v>9</v>
      </c>
      <c r="P13" s="51">
        <f t="shared" si="7"/>
        <v>19.100000000000001</v>
      </c>
      <c r="Q13" s="52">
        <f t="shared" si="8"/>
        <v>20</v>
      </c>
      <c r="T13" s="11">
        <f t="shared" si="0"/>
        <v>4.0999999999999996</v>
      </c>
      <c r="U13" s="11">
        <f t="shared" si="1"/>
        <v>5</v>
      </c>
      <c r="V13" s="11">
        <f t="shared" si="2"/>
        <v>4</v>
      </c>
      <c r="W13" s="11">
        <f t="shared" si="3"/>
        <v>4</v>
      </c>
    </row>
    <row r="14" spans="2:33" x14ac:dyDescent="0.2">
      <c r="B14" s="79" t="s">
        <v>54</v>
      </c>
      <c r="C14" s="34" t="s">
        <v>47</v>
      </c>
      <c r="D14" s="42">
        <v>2</v>
      </c>
      <c r="E14" s="35">
        <v>4</v>
      </c>
      <c r="F14" s="35">
        <v>2.1</v>
      </c>
      <c r="G14" s="27">
        <f t="shared" si="4"/>
        <v>8.1</v>
      </c>
      <c r="H14" s="37">
        <v>5</v>
      </c>
      <c r="I14" s="37">
        <v>1</v>
      </c>
      <c r="J14" s="29">
        <f t="shared" si="5"/>
        <v>8</v>
      </c>
      <c r="K14" s="39">
        <v>4</v>
      </c>
      <c r="L14" s="39">
        <v>1</v>
      </c>
      <c r="M14" s="10"/>
      <c r="N14" s="10"/>
      <c r="O14" s="27">
        <f t="shared" si="6"/>
        <v>5</v>
      </c>
      <c r="P14" s="51">
        <f t="shared" si="7"/>
        <v>13.1</v>
      </c>
      <c r="Q14" s="52">
        <f t="shared" si="8"/>
        <v>13</v>
      </c>
      <c r="T14" s="11">
        <f t="shared" si="0"/>
        <v>4</v>
      </c>
      <c r="U14" s="11">
        <f t="shared" si="1"/>
        <v>5</v>
      </c>
      <c r="V14" s="11">
        <f t="shared" si="2"/>
        <v>4</v>
      </c>
      <c r="W14" s="11">
        <f t="shared" si="3"/>
        <v>4</v>
      </c>
    </row>
    <row r="15" spans="2:33" x14ac:dyDescent="0.2">
      <c r="B15" s="80"/>
      <c r="C15" s="34" t="s">
        <v>48</v>
      </c>
      <c r="D15" s="42">
        <v>1</v>
      </c>
      <c r="E15" s="35">
        <v>5</v>
      </c>
      <c r="F15" s="35">
        <v>2</v>
      </c>
      <c r="G15" s="27">
        <f t="shared" si="4"/>
        <v>8</v>
      </c>
      <c r="H15" s="37">
        <v>5</v>
      </c>
      <c r="I15" s="37">
        <v>1</v>
      </c>
      <c r="J15" s="29">
        <f t="shared" si="5"/>
        <v>7</v>
      </c>
      <c r="K15" s="39">
        <v>5</v>
      </c>
      <c r="L15" s="39">
        <v>1</v>
      </c>
      <c r="M15" s="10"/>
      <c r="N15" s="10"/>
      <c r="O15" s="27">
        <f t="shared" si="6"/>
        <v>6</v>
      </c>
      <c r="P15" s="51">
        <f t="shared" si="7"/>
        <v>14</v>
      </c>
      <c r="Q15" s="52">
        <f t="shared" si="8"/>
        <v>13</v>
      </c>
      <c r="T15" s="11">
        <f t="shared" si="0"/>
        <v>5</v>
      </c>
      <c r="U15" s="11">
        <f t="shared" si="1"/>
        <v>5</v>
      </c>
      <c r="V15" s="11">
        <f t="shared" si="2"/>
        <v>5</v>
      </c>
      <c r="W15" s="11">
        <f t="shared" si="3"/>
        <v>5</v>
      </c>
    </row>
    <row r="16" spans="2:33" x14ac:dyDescent="0.2">
      <c r="B16" s="80"/>
      <c r="C16" s="34" t="s">
        <v>49</v>
      </c>
      <c r="D16" s="42">
        <v>1</v>
      </c>
      <c r="E16" s="35">
        <v>5</v>
      </c>
      <c r="F16" s="35">
        <v>2</v>
      </c>
      <c r="G16" s="27">
        <f t="shared" si="4"/>
        <v>8</v>
      </c>
      <c r="H16" s="37">
        <v>5</v>
      </c>
      <c r="I16" s="37">
        <v>1</v>
      </c>
      <c r="J16" s="29">
        <f t="shared" si="5"/>
        <v>7</v>
      </c>
      <c r="K16" s="39">
        <v>1</v>
      </c>
      <c r="L16" s="39">
        <v>1</v>
      </c>
      <c r="M16" s="10"/>
      <c r="N16" s="10"/>
      <c r="O16" s="27">
        <f t="shared" si="6"/>
        <v>2</v>
      </c>
      <c r="P16" s="51">
        <f t="shared" si="7"/>
        <v>10</v>
      </c>
      <c r="Q16" s="52">
        <f t="shared" si="8"/>
        <v>9</v>
      </c>
      <c r="T16" s="11">
        <f t="shared" si="0"/>
        <v>5</v>
      </c>
      <c r="U16" s="11">
        <f t="shared" si="1"/>
        <v>5</v>
      </c>
      <c r="V16" s="11">
        <f t="shared" si="2"/>
        <v>1</v>
      </c>
      <c r="W16" s="11">
        <f t="shared" si="3"/>
        <v>1</v>
      </c>
    </row>
    <row r="17" spans="2:23" x14ac:dyDescent="0.2">
      <c r="B17" s="80"/>
      <c r="C17" s="34" t="s">
        <v>50</v>
      </c>
      <c r="D17" s="42">
        <v>2</v>
      </c>
      <c r="E17" s="35">
        <v>4</v>
      </c>
      <c r="F17" s="35">
        <v>2</v>
      </c>
      <c r="G17" s="27">
        <f t="shared" si="4"/>
        <v>8</v>
      </c>
      <c r="H17" s="37">
        <v>5</v>
      </c>
      <c r="I17" s="37">
        <v>1</v>
      </c>
      <c r="J17" s="29">
        <f t="shared" si="5"/>
        <v>8</v>
      </c>
      <c r="K17" s="39">
        <v>3</v>
      </c>
      <c r="L17" s="39">
        <v>5</v>
      </c>
      <c r="M17" s="10"/>
      <c r="N17" s="10"/>
      <c r="O17" s="27">
        <f t="shared" si="6"/>
        <v>8</v>
      </c>
      <c r="P17" s="51">
        <f t="shared" si="7"/>
        <v>16</v>
      </c>
      <c r="Q17" s="52">
        <f t="shared" si="8"/>
        <v>16</v>
      </c>
      <c r="T17" s="11">
        <f t="shared" si="0"/>
        <v>4</v>
      </c>
      <c r="U17" s="11">
        <f t="shared" si="1"/>
        <v>5</v>
      </c>
      <c r="V17" s="11">
        <f t="shared" si="2"/>
        <v>3</v>
      </c>
      <c r="W17" s="11">
        <f t="shared" si="3"/>
        <v>3</v>
      </c>
    </row>
    <row r="18" spans="2:23" x14ac:dyDescent="0.2">
      <c r="B18" s="80"/>
      <c r="C18" s="34" t="s">
        <v>51</v>
      </c>
      <c r="D18" s="42">
        <v>2</v>
      </c>
      <c r="E18" s="35">
        <v>4.0999999999999996</v>
      </c>
      <c r="F18" s="35">
        <v>2</v>
      </c>
      <c r="G18" s="27">
        <f t="shared" si="4"/>
        <v>8.1</v>
      </c>
      <c r="H18" s="37">
        <v>5</v>
      </c>
      <c r="I18" s="37">
        <v>1</v>
      </c>
      <c r="J18" s="29">
        <f t="shared" si="5"/>
        <v>8</v>
      </c>
      <c r="K18" s="39">
        <v>1</v>
      </c>
      <c r="L18" s="39">
        <v>5</v>
      </c>
      <c r="M18" s="10"/>
      <c r="N18" s="10"/>
      <c r="O18" s="27">
        <f t="shared" si="6"/>
        <v>6</v>
      </c>
      <c r="P18" s="51">
        <f t="shared" si="7"/>
        <v>14.1</v>
      </c>
      <c r="Q18" s="52">
        <f t="shared" si="8"/>
        <v>14</v>
      </c>
      <c r="T18" s="11">
        <f t="shared" si="0"/>
        <v>4.0999999999999996</v>
      </c>
      <c r="U18" s="11">
        <f t="shared" si="1"/>
        <v>5</v>
      </c>
      <c r="V18" s="11">
        <f t="shared" si="2"/>
        <v>1</v>
      </c>
      <c r="W18" s="11">
        <f t="shared" si="3"/>
        <v>1</v>
      </c>
    </row>
    <row r="19" spans="2:23" x14ac:dyDescent="0.2">
      <c r="B19" s="80"/>
      <c r="C19" s="34" t="s">
        <v>52</v>
      </c>
      <c r="D19" s="42">
        <v>3</v>
      </c>
      <c r="E19" s="35">
        <v>4.0999999999999996</v>
      </c>
      <c r="F19" s="35">
        <v>4</v>
      </c>
      <c r="G19" s="27">
        <f t="shared" si="4"/>
        <v>11.1</v>
      </c>
      <c r="H19" s="37">
        <v>5</v>
      </c>
      <c r="I19" s="37">
        <v>5</v>
      </c>
      <c r="J19" s="29">
        <f t="shared" si="5"/>
        <v>13</v>
      </c>
      <c r="K19" s="39">
        <v>5</v>
      </c>
      <c r="L19" s="39">
        <v>1</v>
      </c>
      <c r="M19" s="10"/>
      <c r="N19" s="10"/>
      <c r="O19" s="27">
        <f t="shared" si="6"/>
        <v>6</v>
      </c>
      <c r="P19" s="51">
        <f t="shared" si="7"/>
        <v>17.100000000000001</v>
      </c>
      <c r="Q19" s="52">
        <f t="shared" si="8"/>
        <v>19</v>
      </c>
      <c r="T19" s="11">
        <f t="shared" si="0"/>
        <v>4.0999999999999996</v>
      </c>
      <c r="U19" s="11">
        <f t="shared" si="1"/>
        <v>5</v>
      </c>
      <c r="V19" s="11">
        <f t="shared" si="2"/>
        <v>5</v>
      </c>
      <c r="W19" s="11">
        <f t="shared" si="3"/>
        <v>5</v>
      </c>
    </row>
    <row r="20" spans="2:23" x14ac:dyDescent="0.2">
      <c r="B20" s="81"/>
      <c r="C20" s="34" t="s">
        <v>53</v>
      </c>
      <c r="D20" s="42">
        <v>4</v>
      </c>
      <c r="E20" s="35">
        <v>4</v>
      </c>
      <c r="F20" s="35">
        <v>5</v>
      </c>
      <c r="G20" s="27">
        <f t="shared" si="4"/>
        <v>13</v>
      </c>
      <c r="H20" s="37">
        <v>5</v>
      </c>
      <c r="I20" s="37">
        <v>1</v>
      </c>
      <c r="J20" s="29">
        <f t="shared" si="5"/>
        <v>10</v>
      </c>
      <c r="K20" s="39">
        <v>1</v>
      </c>
      <c r="L20" s="39">
        <v>5</v>
      </c>
      <c r="M20" s="10"/>
      <c r="N20" s="10"/>
      <c r="O20" s="27">
        <f t="shared" si="6"/>
        <v>6</v>
      </c>
      <c r="P20" s="51">
        <f t="shared" si="7"/>
        <v>19</v>
      </c>
      <c r="Q20" s="52">
        <f t="shared" si="8"/>
        <v>16</v>
      </c>
      <c r="T20" s="11">
        <f t="shared" si="0"/>
        <v>4</v>
      </c>
      <c r="U20" s="11">
        <f t="shared" si="1"/>
        <v>5</v>
      </c>
      <c r="V20" s="11">
        <f t="shared" si="2"/>
        <v>1</v>
      </c>
      <c r="W20" s="11">
        <f t="shared" si="3"/>
        <v>1</v>
      </c>
    </row>
    <row r="21" spans="2:23" x14ac:dyDescent="0.2">
      <c r="B21" s="63" t="s">
        <v>62</v>
      </c>
      <c r="C21" s="31" t="s">
        <v>55</v>
      </c>
      <c r="D21" s="41">
        <v>2</v>
      </c>
      <c r="E21" s="33">
        <v>4</v>
      </c>
      <c r="F21" s="33">
        <v>1</v>
      </c>
      <c r="G21" s="28">
        <f t="shared" si="4"/>
        <v>7</v>
      </c>
      <c r="H21" s="36">
        <v>5</v>
      </c>
      <c r="I21" s="36">
        <v>1</v>
      </c>
      <c r="J21" s="30">
        <f t="shared" si="5"/>
        <v>8</v>
      </c>
      <c r="K21" s="38">
        <v>5</v>
      </c>
      <c r="L21" s="38">
        <v>1</v>
      </c>
      <c r="M21" s="10"/>
      <c r="N21" s="10"/>
      <c r="O21" s="28">
        <f t="shared" si="6"/>
        <v>6</v>
      </c>
      <c r="P21" s="51">
        <f t="shared" si="7"/>
        <v>13</v>
      </c>
      <c r="Q21" s="52">
        <f t="shared" si="8"/>
        <v>14</v>
      </c>
      <c r="T21" s="11">
        <f t="shared" si="0"/>
        <v>4</v>
      </c>
      <c r="U21" s="11">
        <f t="shared" si="1"/>
        <v>5</v>
      </c>
      <c r="V21" s="11">
        <f t="shared" si="2"/>
        <v>5</v>
      </c>
      <c r="W21" s="11">
        <f t="shared" si="3"/>
        <v>5</v>
      </c>
    </row>
    <row r="22" spans="2:23" x14ac:dyDescent="0.2">
      <c r="B22" s="64"/>
      <c r="C22" s="31" t="s">
        <v>56</v>
      </c>
      <c r="D22" s="41">
        <v>3</v>
      </c>
      <c r="E22" s="33">
        <v>2</v>
      </c>
      <c r="F22" s="33">
        <v>4</v>
      </c>
      <c r="G22" s="28">
        <f t="shared" si="4"/>
        <v>9</v>
      </c>
      <c r="H22" s="36">
        <v>1</v>
      </c>
      <c r="I22" s="36">
        <v>5</v>
      </c>
      <c r="J22" s="30">
        <f t="shared" si="5"/>
        <v>9</v>
      </c>
      <c r="K22" s="38">
        <v>1</v>
      </c>
      <c r="L22" s="38">
        <v>1</v>
      </c>
      <c r="M22" s="10"/>
      <c r="N22" s="10"/>
      <c r="O22" s="28">
        <f t="shared" si="6"/>
        <v>2</v>
      </c>
      <c r="P22" s="51">
        <f t="shared" si="7"/>
        <v>11</v>
      </c>
      <c r="Q22" s="52">
        <f t="shared" si="8"/>
        <v>11</v>
      </c>
      <c r="T22" s="11">
        <f t="shared" si="0"/>
        <v>2</v>
      </c>
      <c r="U22" s="11">
        <f t="shared" si="1"/>
        <v>1</v>
      </c>
      <c r="V22" s="11">
        <f t="shared" si="2"/>
        <v>1</v>
      </c>
      <c r="W22" s="11">
        <f t="shared" si="3"/>
        <v>1</v>
      </c>
    </row>
    <row r="23" spans="2:23" ht="22.5" x14ac:dyDescent="0.2">
      <c r="B23" s="64"/>
      <c r="C23" s="31" t="s">
        <v>57</v>
      </c>
      <c r="D23" s="41">
        <v>2</v>
      </c>
      <c r="E23" s="33">
        <v>3.3</v>
      </c>
      <c r="F23" s="33">
        <v>3</v>
      </c>
      <c r="G23" s="28">
        <f t="shared" si="4"/>
        <v>8.3000000000000007</v>
      </c>
      <c r="H23" s="36">
        <v>3</v>
      </c>
      <c r="I23" s="36">
        <v>3</v>
      </c>
      <c r="J23" s="30">
        <f t="shared" si="5"/>
        <v>8</v>
      </c>
      <c r="K23" s="38">
        <v>5</v>
      </c>
      <c r="L23" s="38">
        <v>5</v>
      </c>
      <c r="M23" s="10"/>
      <c r="N23" s="10"/>
      <c r="O23" s="28">
        <f t="shared" si="6"/>
        <v>10</v>
      </c>
      <c r="P23" s="51">
        <f t="shared" si="7"/>
        <v>18.3</v>
      </c>
      <c r="Q23" s="52">
        <f t="shared" si="8"/>
        <v>18</v>
      </c>
      <c r="T23" s="11">
        <f t="shared" si="0"/>
        <v>3.3</v>
      </c>
      <c r="U23" s="11">
        <f t="shared" si="1"/>
        <v>3</v>
      </c>
      <c r="V23" s="11">
        <f t="shared" si="2"/>
        <v>5</v>
      </c>
      <c r="W23" s="11">
        <f t="shared" si="3"/>
        <v>5</v>
      </c>
    </row>
    <row r="24" spans="2:23" ht="22.5" x14ac:dyDescent="0.2">
      <c r="B24" s="64"/>
      <c r="C24" s="31" t="s">
        <v>58</v>
      </c>
      <c r="D24" s="41">
        <v>2</v>
      </c>
      <c r="E24" s="33">
        <v>3.1</v>
      </c>
      <c r="F24" s="33">
        <v>3</v>
      </c>
      <c r="G24" s="28">
        <f t="shared" si="4"/>
        <v>8.1</v>
      </c>
      <c r="H24" s="36">
        <v>3</v>
      </c>
      <c r="I24" s="36">
        <v>3</v>
      </c>
      <c r="J24" s="30">
        <f t="shared" si="5"/>
        <v>8</v>
      </c>
      <c r="K24" s="38">
        <v>5</v>
      </c>
      <c r="L24" s="38">
        <v>5</v>
      </c>
      <c r="M24" s="10"/>
      <c r="N24" s="10"/>
      <c r="O24" s="28">
        <f t="shared" si="6"/>
        <v>10</v>
      </c>
      <c r="P24" s="51">
        <f t="shared" si="7"/>
        <v>18.100000000000001</v>
      </c>
      <c r="Q24" s="52">
        <f t="shared" si="8"/>
        <v>18</v>
      </c>
      <c r="T24" s="11">
        <f t="shared" si="0"/>
        <v>3.1</v>
      </c>
      <c r="U24" s="11">
        <f t="shared" si="1"/>
        <v>3</v>
      </c>
      <c r="V24" s="11">
        <f t="shared" si="2"/>
        <v>5</v>
      </c>
      <c r="W24" s="11">
        <f t="shared" si="3"/>
        <v>5</v>
      </c>
    </row>
    <row r="25" spans="2:23" ht="22.5" x14ac:dyDescent="0.2">
      <c r="B25" s="64"/>
      <c r="C25" s="31" t="s">
        <v>59</v>
      </c>
      <c r="D25" s="40">
        <v>3</v>
      </c>
      <c r="E25" s="32">
        <v>2.2999999999999998</v>
      </c>
      <c r="F25" s="32">
        <v>4</v>
      </c>
      <c r="G25" s="28">
        <f t="shared" si="4"/>
        <v>9.3000000000000007</v>
      </c>
      <c r="H25" s="36">
        <v>1</v>
      </c>
      <c r="I25" s="36">
        <v>5</v>
      </c>
      <c r="J25" s="30">
        <f t="shared" si="5"/>
        <v>9</v>
      </c>
      <c r="K25" s="38">
        <v>5</v>
      </c>
      <c r="L25" s="38">
        <v>5</v>
      </c>
      <c r="M25" s="10" t="s">
        <v>25</v>
      </c>
      <c r="N25" s="10" t="s">
        <v>21</v>
      </c>
      <c r="O25" s="28">
        <f t="shared" si="6"/>
        <v>10</v>
      </c>
      <c r="P25" s="51">
        <f t="shared" si="7"/>
        <v>19.3</v>
      </c>
      <c r="Q25" s="52">
        <f t="shared" si="8"/>
        <v>19</v>
      </c>
      <c r="T25" s="11">
        <f t="shared" si="0"/>
        <v>2.2999999999999998</v>
      </c>
      <c r="U25" s="11">
        <f t="shared" si="1"/>
        <v>1</v>
      </c>
      <c r="V25" s="11">
        <f t="shared" si="2"/>
        <v>5</v>
      </c>
      <c r="W25" s="11">
        <f t="shared" si="3"/>
        <v>5</v>
      </c>
    </row>
    <row r="26" spans="2:23" ht="22.5" x14ac:dyDescent="0.2">
      <c r="B26" s="64"/>
      <c r="C26" s="31" t="s">
        <v>60</v>
      </c>
      <c r="D26" s="40">
        <v>3</v>
      </c>
      <c r="E26" s="32">
        <v>3</v>
      </c>
      <c r="F26" s="32">
        <v>3.1</v>
      </c>
      <c r="G26" s="28">
        <f t="shared" si="4"/>
        <v>9.1</v>
      </c>
      <c r="H26" s="32">
        <v>3.1</v>
      </c>
      <c r="I26" s="32">
        <v>3</v>
      </c>
      <c r="J26" s="30">
        <f t="shared" si="5"/>
        <v>9.1</v>
      </c>
      <c r="K26" s="38">
        <v>5</v>
      </c>
      <c r="L26" s="38">
        <v>5</v>
      </c>
      <c r="M26" s="10" t="s">
        <v>21</v>
      </c>
      <c r="N26" s="10" t="s">
        <v>26</v>
      </c>
      <c r="O26" s="28">
        <f t="shared" si="6"/>
        <v>10</v>
      </c>
      <c r="P26" s="51">
        <f t="shared" si="7"/>
        <v>19.100000000000001</v>
      </c>
      <c r="Q26" s="52">
        <f t="shared" si="8"/>
        <v>19.100000000000001</v>
      </c>
      <c r="T26" s="11">
        <f t="shared" ref="T26:T27" si="9">E26</f>
        <v>3</v>
      </c>
      <c r="U26" s="11">
        <f t="shared" ref="U26:U27" si="10">H26</f>
        <v>3.1</v>
      </c>
      <c r="V26" s="11">
        <f t="shared" ref="V26:V27" si="11">K26</f>
        <v>5</v>
      </c>
      <c r="W26" s="11">
        <f t="shared" ref="W26:W27" si="12">K26</f>
        <v>5</v>
      </c>
    </row>
    <row r="27" spans="2:23" ht="22.5" x14ac:dyDescent="0.2">
      <c r="B27" s="65"/>
      <c r="C27" s="31" t="s">
        <v>61</v>
      </c>
      <c r="D27" s="40">
        <v>2</v>
      </c>
      <c r="E27" s="32">
        <v>4</v>
      </c>
      <c r="F27" s="32">
        <v>4</v>
      </c>
      <c r="G27" s="28">
        <f t="shared" si="4"/>
        <v>10</v>
      </c>
      <c r="H27" s="32">
        <v>4</v>
      </c>
      <c r="I27" s="32">
        <v>4</v>
      </c>
      <c r="J27" s="30">
        <f t="shared" si="5"/>
        <v>10</v>
      </c>
      <c r="K27" s="38">
        <v>5</v>
      </c>
      <c r="L27" s="38">
        <v>5</v>
      </c>
      <c r="M27" s="10" t="s">
        <v>27</v>
      </c>
      <c r="N27" s="10"/>
      <c r="O27" s="28">
        <f t="shared" si="6"/>
        <v>10</v>
      </c>
      <c r="P27" s="51">
        <f t="shared" si="7"/>
        <v>20</v>
      </c>
      <c r="Q27" s="52">
        <f t="shared" si="8"/>
        <v>20</v>
      </c>
      <c r="T27" s="11">
        <f t="shared" si="9"/>
        <v>4</v>
      </c>
      <c r="U27" s="11">
        <f t="shared" si="10"/>
        <v>4</v>
      </c>
      <c r="V27" s="11">
        <f t="shared" si="11"/>
        <v>5</v>
      </c>
      <c r="W27" s="11">
        <f t="shared" si="12"/>
        <v>5</v>
      </c>
    </row>
    <row r="28" spans="2:23" x14ac:dyDescent="0.2">
      <c r="D28" s="4"/>
      <c r="E28" s="4"/>
      <c r="F28" s="4"/>
      <c r="G28" s="23"/>
      <c r="H28" s="23"/>
      <c r="I28" s="23"/>
      <c r="J28" s="23"/>
      <c r="K28" s="4"/>
      <c r="L28" s="4"/>
      <c r="M28" s="4"/>
      <c r="N28" s="4"/>
      <c r="O28" s="4"/>
      <c r="P28" s="4"/>
      <c r="Q28" s="4"/>
      <c r="S28" s="24"/>
    </row>
    <row r="29" spans="2:23" x14ac:dyDescent="0.2">
      <c r="S29" s="26"/>
    </row>
    <row r="30" spans="2:23" x14ac:dyDescent="0.2">
      <c r="S30" s="26"/>
    </row>
    <row r="31" spans="2:23" x14ac:dyDescent="0.2">
      <c r="S31" s="26"/>
    </row>
    <row r="32" spans="2:23" x14ac:dyDescent="0.2">
      <c r="S32" s="26"/>
    </row>
    <row r="33" spans="19:19" x14ac:dyDescent="0.2">
      <c r="S33" s="2"/>
    </row>
  </sheetData>
  <mergeCells count="7">
    <mergeCell ref="B21:B27"/>
    <mergeCell ref="E2:G2"/>
    <mergeCell ref="H2:J2"/>
    <mergeCell ref="K2:O2"/>
    <mergeCell ref="B3:C3"/>
    <mergeCell ref="B4:B13"/>
    <mergeCell ref="B14:B20"/>
  </mergeCells>
  <conditionalFormatting sqref="AC5:AG9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P4:Q27">
    <cfRule type="iconSet" priority="6">
      <iconSet iconSet="5Arrows">
        <cfvo type="percent" val="0"/>
        <cfvo type="num" val="#REF!"/>
        <cfvo type="num" val="#REF!"/>
        <cfvo type="num" val="#REF!"/>
        <cfvo type="num" val="#REF!"/>
      </iconSet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G33"/>
  <sheetViews>
    <sheetView topLeftCell="A4" zoomScale="70" zoomScaleNormal="70" workbookViewId="0">
      <selection activeCell="K4" sqref="K4:L27"/>
    </sheetView>
  </sheetViews>
  <sheetFormatPr baseColWidth="10" defaultColWidth="11.42578125" defaultRowHeight="11.25" x14ac:dyDescent="0.2"/>
  <cols>
    <col min="1" max="1" width="2.85546875" style="1" customWidth="1"/>
    <col min="2" max="2" width="5.7109375" style="1" customWidth="1"/>
    <col min="3" max="3" width="42.5703125" style="11" customWidth="1"/>
    <col min="4" max="5" width="14.7109375" style="11" customWidth="1"/>
    <col min="6" max="6" width="17.5703125" style="11" customWidth="1"/>
    <col min="7" max="7" width="14.7109375" style="25" customWidth="1"/>
    <col min="8" max="10" width="17.85546875" style="25" customWidth="1"/>
    <col min="11" max="12" width="17" style="11" customWidth="1"/>
    <col min="13" max="14" width="23" style="11" hidden="1" customWidth="1"/>
    <col min="15" max="15" width="17" style="11" customWidth="1"/>
    <col min="16" max="17" width="20.28515625" style="11" customWidth="1"/>
    <col min="18" max="18" width="18.85546875" style="11" customWidth="1"/>
    <col min="19" max="33" width="11.42578125" style="11"/>
    <col min="34" max="16384" width="11.42578125" style="1"/>
  </cols>
  <sheetData>
    <row r="2" spans="2:33" ht="24" customHeight="1" x14ac:dyDescent="0.2">
      <c r="B2" s="55"/>
      <c r="C2" s="56"/>
      <c r="D2" s="57"/>
      <c r="E2" s="66" t="s">
        <v>0</v>
      </c>
      <c r="F2" s="67"/>
      <c r="G2" s="68"/>
      <c r="H2" s="69" t="s">
        <v>1</v>
      </c>
      <c r="I2" s="70"/>
      <c r="J2" s="71"/>
      <c r="K2" s="72" t="s">
        <v>2</v>
      </c>
      <c r="L2" s="73"/>
      <c r="M2" s="73"/>
      <c r="N2" s="73"/>
      <c r="O2" s="74"/>
      <c r="P2" s="3"/>
      <c r="Q2" s="3"/>
      <c r="R2" s="4"/>
      <c r="S2" s="1"/>
      <c r="T2" s="1" t="s">
        <v>69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s="5" customFormat="1" ht="38.25" customHeight="1" x14ac:dyDescent="0.2">
      <c r="B3" s="75" t="s">
        <v>29</v>
      </c>
      <c r="C3" s="75"/>
      <c r="D3" s="61" t="s">
        <v>28</v>
      </c>
      <c r="E3" s="62" t="s">
        <v>41</v>
      </c>
      <c r="F3" s="62" t="s">
        <v>42</v>
      </c>
      <c r="G3" s="58" t="s">
        <v>63</v>
      </c>
      <c r="H3" s="59" t="s">
        <v>43</v>
      </c>
      <c r="I3" s="59" t="s">
        <v>44</v>
      </c>
      <c r="J3" s="58" t="s">
        <v>64</v>
      </c>
      <c r="K3" s="60" t="s">
        <v>45</v>
      </c>
      <c r="L3" s="60" t="s">
        <v>46</v>
      </c>
      <c r="M3" s="60" t="s">
        <v>3</v>
      </c>
      <c r="N3" s="60" t="s">
        <v>4</v>
      </c>
      <c r="O3" s="58" t="s">
        <v>65</v>
      </c>
      <c r="P3" s="6" t="s">
        <v>66</v>
      </c>
      <c r="Q3" s="7" t="s">
        <v>67</v>
      </c>
      <c r="R3" s="4"/>
      <c r="S3" s="4"/>
      <c r="T3" s="4" t="s">
        <v>68</v>
      </c>
      <c r="U3" s="4" t="s">
        <v>70</v>
      </c>
      <c r="V3" s="4" t="s">
        <v>71</v>
      </c>
      <c r="W3" s="4" t="s">
        <v>72</v>
      </c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78.75" x14ac:dyDescent="0.2">
      <c r="B4" s="76" t="s">
        <v>40</v>
      </c>
      <c r="C4" s="31" t="s">
        <v>30</v>
      </c>
      <c r="D4" s="40">
        <v>2</v>
      </c>
      <c r="E4" s="32">
        <v>2</v>
      </c>
      <c r="F4" s="32">
        <v>4</v>
      </c>
      <c r="G4" s="28">
        <f>D4+E4+F4</f>
        <v>8</v>
      </c>
      <c r="H4" s="32">
        <v>5</v>
      </c>
      <c r="I4" s="32">
        <v>5</v>
      </c>
      <c r="J4" s="30">
        <f>D4+H4+I4</f>
        <v>12</v>
      </c>
      <c r="K4" s="38">
        <v>1</v>
      </c>
      <c r="L4" s="38">
        <v>3</v>
      </c>
      <c r="M4" s="10" t="s">
        <v>9</v>
      </c>
      <c r="N4" s="10" t="s">
        <v>10</v>
      </c>
      <c r="O4" s="28">
        <f>K4+L4</f>
        <v>4</v>
      </c>
      <c r="P4" s="51">
        <f>G4+O4</f>
        <v>12</v>
      </c>
      <c r="Q4" s="52">
        <f>J4+O4</f>
        <v>16</v>
      </c>
      <c r="T4" s="11">
        <f t="shared" ref="T4:T27" si="0">E4</f>
        <v>2</v>
      </c>
      <c r="U4" s="11">
        <f t="shared" ref="U4:U27" si="1">H4</f>
        <v>5</v>
      </c>
      <c r="V4" s="11">
        <f t="shared" ref="V4:V27" si="2">K4</f>
        <v>1</v>
      </c>
      <c r="W4" s="11">
        <f t="shared" ref="W4:W27" si="3">K4</f>
        <v>1</v>
      </c>
    </row>
    <row r="5" spans="2:33" x14ac:dyDescent="0.2">
      <c r="B5" s="77"/>
      <c r="C5" s="31" t="s">
        <v>34</v>
      </c>
      <c r="D5" s="40">
        <v>2</v>
      </c>
      <c r="E5" s="32">
        <v>3</v>
      </c>
      <c r="F5" s="32">
        <v>4</v>
      </c>
      <c r="G5" s="28">
        <f t="shared" ref="G5:G27" si="4">D5+E5+F5</f>
        <v>9</v>
      </c>
      <c r="H5" s="32">
        <v>3</v>
      </c>
      <c r="I5" s="32">
        <v>5</v>
      </c>
      <c r="J5" s="30">
        <f t="shared" ref="J5:J27" si="5">D5+H5+I5</f>
        <v>10</v>
      </c>
      <c r="K5" s="38">
        <v>3</v>
      </c>
      <c r="L5" s="38">
        <v>4</v>
      </c>
      <c r="M5" s="10"/>
      <c r="N5" s="10"/>
      <c r="O5" s="28">
        <f t="shared" ref="O5:O27" si="6">K5+L5</f>
        <v>7</v>
      </c>
      <c r="P5" s="51">
        <f t="shared" ref="P5:P27" si="7">G5+O5</f>
        <v>16</v>
      </c>
      <c r="Q5" s="52">
        <f t="shared" ref="Q5:Q27" si="8">J5+O5</f>
        <v>17</v>
      </c>
      <c r="T5" s="11">
        <f t="shared" si="0"/>
        <v>3</v>
      </c>
      <c r="U5" s="11">
        <f t="shared" si="1"/>
        <v>3</v>
      </c>
      <c r="V5" s="11">
        <f t="shared" si="2"/>
        <v>3</v>
      </c>
      <c r="W5" s="11">
        <f t="shared" si="3"/>
        <v>3</v>
      </c>
    </row>
    <row r="6" spans="2:33" ht="22.5" x14ac:dyDescent="0.2">
      <c r="B6" s="77"/>
      <c r="C6" s="31" t="s">
        <v>31</v>
      </c>
      <c r="D6" s="40">
        <v>2</v>
      </c>
      <c r="E6" s="32">
        <v>1</v>
      </c>
      <c r="F6" s="32">
        <v>2</v>
      </c>
      <c r="G6" s="28">
        <f t="shared" si="4"/>
        <v>5</v>
      </c>
      <c r="H6" s="32">
        <v>5</v>
      </c>
      <c r="I6" s="32">
        <v>5</v>
      </c>
      <c r="J6" s="30">
        <f t="shared" si="5"/>
        <v>12</v>
      </c>
      <c r="K6" s="38">
        <v>1</v>
      </c>
      <c r="L6" s="38">
        <v>1</v>
      </c>
      <c r="M6" s="10" t="s">
        <v>12</v>
      </c>
      <c r="N6" s="10" t="s">
        <v>12</v>
      </c>
      <c r="O6" s="28">
        <f t="shared" si="6"/>
        <v>2</v>
      </c>
      <c r="P6" s="51">
        <f t="shared" si="7"/>
        <v>7</v>
      </c>
      <c r="Q6" s="52">
        <f t="shared" si="8"/>
        <v>14</v>
      </c>
      <c r="T6" s="11">
        <f t="shared" si="0"/>
        <v>1</v>
      </c>
      <c r="U6" s="11">
        <f t="shared" si="1"/>
        <v>5</v>
      </c>
      <c r="V6" s="11">
        <f t="shared" si="2"/>
        <v>1</v>
      </c>
      <c r="W6" s="11">
        <f t="shared" si="3"/>
        <v>1</v>
      </c>
    </row>
    <row r="7" spans="2:33" ht="22.5" x14ac:dyDescent="0.2">
      <c r="B7" s="77"/>
      <c r="C7" s="31" t="s">
        <v>32</v>
      </c>
      <c r="D7" s="40">
        <v>1</v>
      </c>
      <c r="E7" s="32">
        <v>4</v>
      </c>
      <c r="F7" s="32">
        <v>5</v>
      </c>
      <c r="G7" s="28">
        <f t="shared" si="4"/>
        <v>10</v>
      </c>
      <c r="H7" s="32">
        <v>5</v>
      </c>
      <c r="I7" s="32">
        <v>5</v>
      </c>
      <c r="J7" s="30">
        <f t="shared" si="5"/>
        <v>11</v>
      </c>
      <c r="K7" s="38">
        <v>3</v>
      </c>
      <c r="L7" s="38">
        <v>5</v>
      </c>
      <c r="M7" s="10" t="s">
        <v>14</v>
      </c>
      <c r="N7" s="10" t="s">
        <v>12</v>
      </c>
      <c r="O7" s="28">
        <f t="shared" si="6"/>
        <v>8</v>
      </c>
      <c r="P7" s="51">
        <f t="shared" si="7"/>
        <v>18</v>
      </c>
      <c r="Q7" s="52">
        <f t="shared" si="8"/>
        <v>19</v>
      </c>
      <c r="T7" s="11">
        <f t="shared" si="0"/>
        <v>4</v>
      </c>
      <c r="U7" s="11">
        <f t="shared" si="1"/>
        <v>5</v>
      </c>
      <c r="V7" s="11">
        <f t="shared" si="2"/>
        <v>3</v>
      </c>
      <c r="W7" s="11">
        <f t="shared" si="3"/>
        <v>3</v>
      </c>
    </row>
    <row r="8" spans="2:33" ht="33.75" x14ac:dyDescent="0.2">
      <c r="B8" s="77"/>
      <c r="C8" s="31" t="s">
        <v>33</v>
      </c>
      <c r="D8" s="40">
        <v>2</v>
      </c>
      <c r="E8" s="32">
        <v>4</v>
      </c>
      <c r="F8" s="32">
        <v>4</v>
      </c>
      <c r="G8" s="28">
        <f t="shared" si="4"/>
        <v>10</v>
      </c>
      <c r="H8" s="32">
        <v>5</v>
      </c>
      <c r="I8" s="32">
        <v>5</v>
      </c>
      <c r="J8" s="30">
        <f t="shared" si="5"/>
        <v>12</v>
      </c>
      <c r="K8" s="38">
        <v>4</v>
      </c>
      <c r="L8" s="38">
        <v>4</v>
      </c>
      <c r="M8" s="10" t="s">
        <v>12</v>
      </c>
      <c r="N8" s="10" t="s">
        <v>16</v>
      </c>
      <c r="O8" s="28">
        <f t="shared" si="6"/>
        <v>8</v>
      </c>
      <c r="P8" s="51">
        <f t="shared" si="7"/>
        <v>18</v>
      </c>
      <c r="Q8" s="52">
        <f t="shared" si="8"/>
        <v>20</v>
      </c>
      <c r="S8" s="17"/>
      <c r="T8" s="11">
        <f t="shared" si="0"/>
        <v>4</v>
      </c>
      <c r="U8" s="11">
        <f t="shared" si="1"/>
        <v>5</v>
      </c>
      <c r="V8" s="11">
        <f t="shared" si="2"/>
        <v>4</v>
      </c>
      <c r="W8" s="11">
        <f t="shared" si="3"/>
        <v>4</v>
      </c>
    </row>
    <row r="9" spans="2:33" x14ac:dyDescent="0.2">
      <c r="B9" s="77"/>
      <c r="C9" s="31" t="s">
        <v>35</v>
      </c>
      <c r="D9" s="40">
        <v>1</v>
      </c>
      <c r="E9" s="32">
        <v>4</v>
      </c>
      <c r="F9" s="32">
        <v>1</v>
      </c>
      <c r="G9" s="28">
        <f t="shared" si="4"/>
        <v>6</v>
      </c>
      <c r="H9" s="32">
        <v>5</v>
      </c>
      <c r="I9" s="32">
        <v>5</v>
      </c>
      <c r="J9" s="30">
        <f t="shared" si="5"/>
        <v>11</v>
      </c>
      <c r="K9" s="38">
        <v>1</v>
      </c>
      <c r="L9" s="38">
        <v>5</v>
      </c>
      <c r="M9" s="10" t="s">
        <v>12</v>
      </c>
      <c r="N9" s="10" t="s">
        <v>18</v>
      </c>
      <c r="O9" s="28">
        <f t="shared" si="6"/>
        <v>6</v>
      </c>
      <c r="P9" s="51">
        <f t="shared" si="7"/>
        <v>12</v>
      </c>
      <c r="Q9" s="52">
        <f t="shared" si="8"/>
        <v>17</v>
      </c>
      <c r="S9" s="18"/>
      <c r="T9" s="11">
        <f t="shared" si="0"/>
        <v>4</v>
      </c>
      <c r="U9" s="11">
        <f t="shared" si="1"/>
        <v>5</v>
      </c>
      <c r="V9" s="11">
        <f t="shared" si="2"/>
        <v>1</v>
      </c>
      <c r="W9" s="11">
        <f t="shared" si="3"/>
        <v>1</v>
      </c>
    </row>
    <row r="10" spans="2:33" ht="22.5" x14ac:dyDescent="0.2">
      <c r="B10" s="77"/>
      <c r="C10" s="31" t="s">
        <v>36</v>
      </c>
      <c r="D10" s="41">
        <v>2</v>
      </c>
      <c r="E10" s="33">
        <v>2</v>
      </c>
      <c r="F10" s="33">
        <v>4</v>
      </c>
      <c r="G10" s="28">
        <f t="shared" si="4"/>
        <v>8</v>
      </c>
      <c r="H10" s="32">
        <v>5</v>
      </c>
      <c r="I10" s="32">
        <v>5</v>
      </c>
      <c r="J10" s="30">
        <f t="shared" si="5"/>
        <v>12</v>
      </c>
      <c r="K10" s="38">
        <v>4</v>
      </c>
      <c r="L10" s="38">
        <v>3</v>
      </c>
      <c r="M10" s="10" t="s">
        <v>12</v>
      </c>
      <c r="N10" s="10" t="s">
        <v>12</v>
      </c>
      <c r="O10" s="28">
        <f t="shared" si="6"/>
        <v>7</v>
      </c>
      <c r="P10" s="51">
        <f t="shared" si="7"/>
        <v>15</v>
      </c>
      <c r="Q10" s="52">
        <f t="shared" si="8"/>
        <v>19</v>
      </c>
      <c r="S10" s="18"/>
      <c r="T10" s="11">
        <f t="shared" si="0"/>
        <v>2</v>
      </c>
      <c r="U10" s="11">
        <f t="shared" si="1"/>
        <v>5</v>
      </c>
      <c r="V10" s="11">
        <f t="shared" si="2"/>
        <v>4</v>
      </c>
      <c r="W10" s="11">
        <f t="shared" si="3"/>
        <v>4</v>
      </c>
    </row>
    <row r="11" spans="2:33" ht="22.5" x14ac:dyDescent="0.2">
      <c r="B11" s="77"/>
      <c r="C11" s="31" t="s">
        <v>37</v>
      </c>
      <c r="D11" s="41">
        <v>1</v>
      </c>
      <c r="E11" s="33">
        <v>5</v>
      </c>
      <c r="F11" s="33">
        <v>2</v>
      </c>
      <c r="G11" s="28">
        <f t="shared" si="4"/>
        <v>8</v>
      </c>
      <c r="H11" s="32">
        <v>5</v>
      </c>
      <c r="I11" s="32">
        <v>5</v>
      </c>
      <c r="J11" s="30">
        <f t="shared" si="5"/>
        <v>11</v>
      </c>
      <c r="K11" s="38">
        <v>1</v>
      </c>
      <c r="L11" s="38">
        <v>1</v>
      </c>
      <c r="M11" s="10" t="s">
        <v>21</v>
      </c>
      <c r="N11" s="10" t="s">
        <v>21</v>
      </c>
      <c r="O11" s="28">
        <f t="shared" si="6"/>
        <v>2</v>
      </c>
      <c r="P11" s="51">
        <f t="shared" si="7"/>
        <v>10</v>
      </c>
      <c r="Q11" s="52">
        <f t="shared" si="8"/>
        <v>13</v>
      </c>
      <c r="S11" s="18"/>
      <c r="T11" s="11">
        <f t="shared" si="0"/>
        <v>5</v>
      </c>
      <c r="U11" s="11">
        <f t="shared" si="1"/>
        <v>5</v>
      </c>
      <c r="V11" s="11">
        <f t="shared" si="2"/>
        <v>1</v>
      </c>
      <c r="W11" s="11">
        <f t="shared" si="3"/>
        <v>1</v>
      </c>
    </row>
    <row r="12" spans="2:33" ht="22.5" x14ac:dyDescent="0.2">
      <c r="B12" s="77"/>
      <c r="C12" s="31" t="s">
        <v>38</v>
      </c>
      <c r="D12" s="41">
        <v>1</v>
      </c>
      <c r="E12" s="33">
        <v>5</v>
      </c>
      <c r="F12" s="33">
        <v>5</v>
      </c>
      <c r="G12" s="28">
        <f t="shared" si="4"/>
        <v>11</v>
      </c>
      <c r="H12" s="32">
        <v>5</v>
      </c>
      <c r="I12" s="32">
        <v>5</v>
      </c>
      <c r="J12" s="30">
        <f t="shared" si="5"/>
        <v>11</v>
      </c>
      <c r="K12" s="38">
        <v>1</v>
      </c>
      <c r="L12" s="38">
        <v>1</v>
      </c>
      <c r="M12" s="10" t="s">
        <v>21</v>
      </c>
      <c r="N12" s="10" t="s">
        <v>21</v>
      </c>
      <c r="O12" s="28">
        <f t="shared" si="6"/>
        <v>2</v>
      </c>
      <c r="P12" s="51">
        <f t="shared" si="7"/>
        <v>13</v>
      </c>
      <c r="Q12" s="52">
        <f t="shared" si="8"/>
        <v>13</v>
      </c>
      <c r="S12" s="18"/>
      <c r="T12" s="11">
        <f t="shared" si="0"/>
        <v>5</v>
      </c>
      <c r="U12" s="11">
        <f t="shared" si="1"/>
        <v>5</v>
      </c>
      <c r="V12" s="11">
        <f t="shared" si="2"/>
        <v>1</v>
      </c>
      <c r="W12" s="11">
        <f t="shared" si="3"/>
        <v>1</v>
      </c>
    </row>
    <row r="13" spans="2:33" ht="22.5" x14ac:dyDescent="0.2">
      <c r="B13" s="78"/>
      <c r="C13" s="31" t="s">
        <v>39</v>
      </c>
      <c r="D13" s="41">
        <v>3</v>
      </c>
      <c r="E13" s="33">
        <v>3</v>
      </c>
      <c r="F13" s="33">
        <v>3</v>
      </c>
      <c r="G13" s="28">
        <f t="shared" si="4"/>
        <v>9</v>
      </c>
      <c r="H13" s="36">
        <v>3</v>
      </c>
      <c r="I13" s="36">
        <v>3</v>
      </c>
      <c r="J13" s="30">
        <f t="shared" si="5"/>
        <v>9</v>
      </c>
      <c r="K13" s="38">
        <v>5</v>
      </c>
      <c r="L13" s="38">
        <v>5</v>
      </c>
      <c r="M13" s="10" t="s">
        <v>21</v>
      </c>
      <c r="N13" s="10" t="s">
        <v>24</v>
      </c>
      <c r="O13" s="28">
        <f t="shared" si="6"/>
        <v>10</v>
      </c>
      <c r="P13" s="51">
        <f t="shared" si="7"/>
        <v>19</v>
      </c>
      <c r="Q13" s="52">
        <f t="shared" si="8"/>
        <v>19</v>
      </c>
      <c r="T13" s="11">
        <f t="shared" si="0"/>
        <v>3</v>
      </c>
      <c r="U13" s="11">
        <f t="shared" si="1"/>
        <v>3</v>
      </c>
      <c r="V13" s="11">
        <f t="shared" si="2"/>
        <v>5</v>
      </c>
      <c r="W13" s="11">
        <f t="shared" si="3"/>
        <v>5</v>
      </c>
    </row>
    <row r="14" spans="2:33" x14ac:dyDescent="0.2">
      <c r="B14" s="79" t="s">
        <v>54</v>
      </c>
      <c r="C14" s="34" t="s">
        <v>47</v>
      </c>
      <c r="D14" s="42">
        <v>2</v>
      </c>
      <c r="E14" s="35">
        <v>2</v>
      </c>
      <c r="F14" s="35">
        <v>1</v>
      </c>
      <c r="G14" s="27">
        <f t="shared" si="4"/>
        <v>5</v>
      </c>
      <c r="H14" s="37">
        <v>4</v>
      </c>
      <c r="I14" s="37">
        <v>5</v>
      </c>
      <c r="J14" s="29">
        <f t="shared" si="5"/>
        <v>11</v>
      </c>
      <c r="K14" s="39">
        <v>5</v>
      </c>
      <c r="L14" s="39">
        <v>5</v>
      </c>
      <c r="M14" s="10"/>
      <c r="N14" s="10"/>
      <c r="O14" s="27">
        <f t="shared" si="6"/>
        <v>10</v>
      </c>
      <c r="P14" s="51">
        <f t="shared" si="7"/>
        <v>15</v>
      </c>
      <c r="Q14" s="52">
        <f t="shared" si="8"/>
        <v>21</v>
      </c>
      <c r="T14" s="11">
        <f t="shared" si="0"/>
        <v>2</v>
      </c>
      <c r="U14" s="11">
        <f t="shared" si="1"/>
        <v>4</v>
      </c>
      <c r="V14" s="11">
        <f t="shared" si="2"/>
        <v>5</v>
      </c>
      <c r="W14" s="11">
        <f t="shared" si="3"/>
        <v>5</v>
      </c>
    </row>
    <row r="15" spans="2:33" x14ac:dyDescent="0.2">
      <c r="B15" s="80"/>
      <c r="C15" s="34" t="s">
        <v>48</v>
      </c>
      <c r="D15" s="42">
        <v>1</v>
      </c>
      <c r="E15" s="35">
        <v>3</v>
      </c>
      <c r="F15" s="35">
        <v>2</v>
      </c>
      <c r="G15" s="27">
        <f t="shared" si="4"/>
        <v>6</v>
      </c>
      <c r="H15" s="37">
        <v>4</v>
      </c>
      <c r="I15" s="37">
        <v>5</v>
      </c>
      <c r="J15" s="29">
        <f t="shared" si="5"/>
        <v>10</v>
      </c>
      <c r="K15" s="39">
        <v>1</v>
      </c>
      <c r="L15" s="39">
        <v>1</v>
      </c>
      <c r="M15" s="10"/>
      <c r="N15" s="10"/>
      <c r="O15" s="27">
        <f t="shared" si="6"/>
        <v>2</v>
      </c>
      <c r="P15" s="51">
        <f t="shared" si="7"/>
        <v>8</v>
      </c>
      <c r="Q15" s="52">
        <f t="shared" si="8"/>
        <v>12</v>
      </c>
      <c r="T15" s="11">
        <f t="shared" si="0"/>
        <v>3</v>
      </c>
      <c r="U15" s="11">
        <f t="shared" si="1"/>
        <v>4</v>
      </c>
      <c r="V15" s="11">
        <f t="shared" si="2"/>
        <v>1</v>
      </c>
      <c r="W15" s="11">
        <f t="shared" si="3"/>
        <v>1</v>
      </c>
    </row>
    <row r="16" spans="2:33" x14ac:dyDescent="0.2">
      <c r="B16" s="80"/>
      <c r="C16" s="34" t="s">
        <v>49</v>
      </c>
      <c r="D16" s="42">
        <v>1</v>
      </c>
      <c r="E16" s="35">
        <v>4</v>
      </c>
      <c r="F16" s="35">
        <v>4</v>
      </c>
      <c r="G16" s="27">
        <f t="shared" si="4"/>
        <v>9</v>
      </c>
      <c r="H16" s="37">
        <v>2</v>
      </c>
      <c r="I16" s="37">
        <v>2</v>
      </c>
      <c r="J16" s="29">
        <f t="shared" si="5"/>
        <v>5</v>
      </c>
      <c r="K16" s="39">
        <v>1</v>
      </c>
      <c r="L16" s="39">
        <v>1</v>
      </c>
      <c r="M16" s="10"/>
      <c r="N16" s="10"/>
      <c r="O16" s="27">
        <f t="shared" si="6"/>
        <v>2</v>
      </c>
      <c r="P16" s="51">
        <f t="shared" si="7"/>
        <v>11</v>
      </c>
      <c r="Q16" s="52">
        <f t="shared" si="8"/>
        <v>7</v>
      </c>
      <c r="T16" s="11">
        <f t="shared" si="0"/>
        <v>4</v>
      </c>
      <c r="U16" s="11">
        <f t="shared" si="1"/>
        <v>2</v>
      </c>
      <c r="V16" s="11">
        <f t="shared" si="2"/>
        <v>1</v>
      </c>
      <c r="W16" s="11">
        <f t="shared" si="3"/>
        <v>1</v>
      </c>
    </row>
    <row r="17" spans="2:23" x14ac:dyDescent="0.2">
      <c r="B17" s="80"/>
      <c r="C17" s="34" t="s">
        <v>50</v>
      </c>
      <c r="D17" s="42">
        <v>2</v>
      </c>
      <c r="E17" s="35">
        <v>4</v>
      </c>
      <c r="F17" s="35">
        <v>2</v>
      </c>
      <c r="G17" s="27">
        <f t="shared" si="4"/>
        <v>8</v>
      </c>
      <c r="H17" s="37">
        <v>2</v>
      </c>
      <c r="I17" s="37">
        <v>2</v>
      </c>
      <c r="J17" s="29">
        <f t="shared" si="5"/>
        <v>6</v>
      </c>
      <c r="K17" s="39">
        <v>1</v>
      </c>
      <c r="L17" s="39">
        <v>1</v>
      </c>
      <c r="M17" s="10"/>
      <c r="N17" s="10"/>
      <c r="O17" s="27">
        <f t="shared" si="6"/>
        <v>2</v>
      </c>
      <c r="P17" s="51">
        <f t="shared" si="7"/>
        <v>10</v>
      </c>
      <c r="Q17" s="52">
        <f t="shared" si="8"/>
        <v>8</v>
      </c>
      <c r="T17" s="11">
        <f t="shared" si="0"/>
        <v>4</v>
      </c>
      <c r="U17" s="11">
        <f t="shared" si="1"/>
        <v>2</v>
      </c>
      <c r="V17" s="11">
        <f t="shared" si="2"/>
        <v>1</v>
      </c>
      <c r="W17" s="11">
        <f t="shared" si="3"/>
        <v>1</v>
      </c>
    </row>
    <row r="18" spans="2:23" x14ac:dyDescent="0.2">
      <c r="B18" s="80"/>
      <c r="C18" s="34" t="s">
        <v>51</v>
      </c>
      <c r="D18" s="42">
        <v>2</v>
      </c>
      <c r="E18" s="35">
        <v>5</v>
      </c>
      <c r="F18" s="35">
        <v>2</v>
      </c>
      <c r="G18" s="27">
        <f t="shared" si="4"/>
        <v>9</v>
      </c>
      <c r="H18" s="37">
        <v>2</v>
      </c>
      <c r="I18" s="37">
        <v>1</v>
      </c>
      <c r="J18" s="29">
        <f t="shared" si="5"/>
        <v>5</v>
      </c>
      <c r="K18" s="39">
        <v>1</v>
      </c>
      <c r="L18" s="39">
        <v>1</v>
      </c>
      <c r="M18" s="10"/>
      <c r="N18" s="10"/>
      <c r="O18" s="27">
        <f t="shared" si="6"/>
        <v>2</v>
      </c>
      <c r="P18" s="51">
        <f t="shared" si="7"/>
        <v>11</v>
      </c>
      <c r="Q18" s="52">
        <f t="shared" si="8"/>
        <v>7</v>
      </c>
      <c r="T18" s="11">
        <f t="shared" si="0"/>
        <v>5</v>
      </c>
      <c r="U18" s="11">
        <f t="shared" si="1"/>
        <v>2</v>
      </c>
      <c r="V18" s="11">
        <f t="shared" si="2"/>
        <v>1</v>
      </c>
      <c r="W18" s="11">
        <f t="shared" si="3"/>
        <v>1</v>
      </c>
    </row>
    <row r="19" spans="2:23" x14ac:dyDescent="0.2">
      <c r="B19" s="80"/>
      <c r="C19" s="34" t="s">
        <v>52</v>
      </c>
      <c r="D19" s="42">
        <v>3</v>
      </c>
      <c r="E19" s="35">
        <v>3</v>
      </c>
      <c r="F19" s="35">
        <v>3</v>
      </c>
      <c r="G19" s="27">
        <f t="shared" si="4"/>
        <v>9</v>
      </c>
      <c r="H19" s="37">
        <v>3</v>
      </c>
      <c r="I19" s="37">
        <v>3</v>
      </c>
      <c r="J19" s="29">
        <f t="shared" si="5"/>
        <v>9</v>
      </c>
      <c r="K19" s="39">
        <v>5</v>
      </c>
      <c r="L19" s="39">
        <v>5</v>
      </c>
      <c r="M19" s="10"/>
      <c r="N19" s="10"/>
      <c r="O19" s="27">
        <f t="shared" si="6"/>
        <v>10</v>
      </c>
      <c r="P19" s="51">
        <f t="shared" si="7"/>
        <v>19</v>
      </c>
      <c r="Q19" s="52">
        <f t="shared" si="8"/>
        <v>19</v>
      </c>
      <c r="T19" s="11">
        <f t="shared" si="0"/>
        <v>3</v>
      </c>
      <c r="U19" s="11">
        <f t="shared" si="1"/>
        <v>3</v>
      </c>
      <c r="V19" s="11">
        <f t="shared" si="2"/>
        <v>5</v>
      </c>
      <c r="W19" s="11">
        <f t="shared" si="3"/>
        <v>5</v>
      </c>
    </row>
    <row r="20" spans="2:23" x14ac:dyDescent="0.2">
      <c r="B20" s="81"/>
      <c r="C20" s="34" t="s">
        <v>53</v>
      </c>
      <c r="D20" s="42">
        <v>4</v>
      </c>
      <c r="E20" s="35">
        <v>3</v>
      </c>
      <c r="F20" s="35">
        <v>3</v>
      </c>
      <c r="G20" s="27">
        <f t="shared" si="4"/>
        <v>10</v>
      </c>
      <c r="H20" s="37">
        <v>3</v>
      </c>
      <c r="I20" s="37">
        <v>3</v>
      </c>
      <c r="J20" s="29">
        <f t="shared" si="5"/>
        <v>10</v>
      </c>
      <c r="K20" s="39">
        <v>5</v>
      </c>
      <c r="L20" s="39">
        <v>5</v>
      </c>
      <c r="M20" s="10"/>
      <c r="N20" s="10"/>
      <c r="O20" s="27">
        <f t="shared" si="6"/>
        <v>10</v>
      </c>
      <c r="P20" s="51">
        <f t="shared" si="7"/>
        <v>20</v>
      </c>
      <c r="Q20" s="52">
        <f t="shared" si="8"/>
        <v>20</v>
      </c>
      <c r="T20" s="11">
        <f t="shared" si="0"/>
        <v>3</v>
      </c>
      <c r="U20" s="11">
        <f t="shared" si="1"/>
        <v>3</v>
      </c>
      <c r="V20" s="11">
        <f t="shared" si="2"/>
        <v>5</v>
      </c>
      <c r="W20" s="11">
        <f t="shared" si="3"/>
        <v>5</v>
      </c>
    </row>
    <row r="21" spans="2:23" x14ac:dyDescent="0.2">
      <c r="B21" s="63" t="s">
        <v>62</v>
      </c>
      <c r="C21" s="31" t="s">
        <v>55</v>
      </c>
      <c r="D21" s="41">
        <v>2</v>
      </c>
      <c r="E21" s="33">
        <v>2</v>
      </c>
      <c r="F21" s="33">
        <v>4</v>
      </c>
      <c r="G21" s="28">
        <f t="shared" si="4"/>
        <v>8</v>
      </c>
      <c r="H21" s="36">
        <v>1</v>
      </c>
      <c r="I21" s="36">
        <v>2</v>
      </c>
      <c r="J21" s="30">
        <f t="shared" si="5"/>
        <v>5</v>
      </c>
      <c r="K21" s="38">
        <v>3</v>
      </c>
      <c r="L21" s="38">
        <v>3</v>
      </c>
      <c r="M21" s="10"/>
      <c r="N21" s="10"/>
      <c r="O21" s="28">
        <f t="shared" si="6"/>
        <v>6</v>
      </c>
      <c r="P21" s="51">
        <f t="shared" si="7"/>
        <v>14</v>
      </c>
      <c r="Q21" s="52">
        <f t="shared" si="8"/>
        <v>11</v>
      </c>
      <c r="T21" s="11">
        <f t="shared" si="0"/>
        <v>2</v>
      </c>
      <c r="U21" s="11">
        <f t="shared" si="1"/>
        <v>1</v>
      </c>
      <c r="V21" s="11">
        <f t="shared" si="2"/>
        <v>3</v>
      </c>
      <c r="W21" s="11">
        <f t="shared" si="3"/>
        <v>3</v>
      </c>
    </row>
    <row r="22" spans="2:23" x14ac:dyDescent="0.2">
      <c r="B22" s="64"/>
      <c r="C22" s="31" t="s">
        <v>56</v>
      </c>
      <c r="D22" s="41">
        <v>3</v>
      </c>
      <c r="E22" s="33">
        <v>1</v>
      </c>
      <c r="F22" s="33">
        <v>4</v>
      </c>
      <c r="G22" s="28">
        <f t="shared" si="4"/>
        <v>8</v>
      </c>
      <c r="H22" s="36">
        <v>2</v>
      </c>
      <c r="I22" s="36">
        <v>2</v>
      </c>
      <c r="J22" s="30">
        <f t="shared" si="5"/>
        <v>7</v>
      </c>
      <c r="K22" s="38">
        <v>5</v>
      </c>
      <c r="L22" s="38">
        <v>1</v>
      </c>
      <c r="M22" s="10"/>
      <c r="N22" s="10"/>
      <c r="O22" s="28">
        <f t="shared" si="6"/>
        <v>6</v>
      </c>
      <c r="P22" s="51">
        <f t="shared" si="7"/>
        <v>14</v>
      </c>
      <c r="Q22" s="52">
        <f t="shared" si="8"/>
        <v>13</v>
      </c>
      <c r="T22" s="11">
        <f t="shared" si="0"/>
        <v>1</v>
      </c>
      <c r="U22" s="11">
        <f t="shared" si="1"/>
        <v>2</v>
      </c>
      <c r="V22" s="11">
        <f t="shared" si="2"/>
        <v>5</v>
      </c>
      <c r="W22" s="11">
        <f t="shared" si="3"/>
        <v>5</v>
      </c>
    </row>
    <row r="23" spans="2:23" ht="22.5" x14ac:dyDescent="0.2">
      <c r="B23" s="64"/>
      <c r="C23" s="31" t="s">
        <v>57</v>
      </c>
      <c r="D23" s="41">
        <v>2</v>
      </c>
      <c r="E23" s="33">
        <v>3</v>
      </c>
      <c r="F23" s="33">
        <v>3</v>
      </c>
      <c r="G23" s="28">
        <f t="shared" si="4"/>
        <v>8</v>
      </c>
      <c r="H23" s="36">
        <v>3</v>
      </c>
      <c r="I23" s="36">
        <v>3</v>
      </c>
      <c r="J23" s="30">
        <f t="shared" si="5"/>
        <v>8</v>
      </c>
      <c r="K23" s="38">
        <v>5</v>
      </c>
      <c r="L23" s="38">
        <v>2</v>
      </c>
      <c r="M23" s="10"/>
      <c r="N23" s="10"/>
      <c r="O23" s="28">
        <f t="shared" si="6"/>
        <v>7</v>
      </c>
      <c r="P23" s="51">
        <f t="shared" si="7"/>
        <v>15</v>
      </c>
      <c r="Q23" s="52">
        <f t="shared" si="8"/>
        <v>15</v>
      </c>
      <c r="T23" s="11">
        <f t="shared" si="0"/>
        <v>3</v>
      </c>
      <c r="U23" s="11">
        <f t="shared" si="1"/>
        <v>3</v>
      </c>
      <c r="V23" s="11">
        <f t="shared" si="2"/>
        <v>5</v>
      </c>
      <c r="W23" s="11">
        <f t="shared" si="3"/>
        <v>5</v>
      </c>
    </row>
    <row r="24" spans="2:23" ht="22.5" x14ac:dyDescent="0.2">
      <c r="B24" s="64"/>
      <c r="C24" s="31" t="s">
        <v>58</v>
      </c>
      <c r="D24" s="41">
        <v>2</v>
      </c>
      <c r="E24" s="33">
        <v>1</v>
      </c>
      <c r="F24" s="33">
        <v>2</v>
      </c>
      <c r="G24" s="28">
        <f t="shared" si="4"/>
        <v>5</v>
      </c>
      <c r="H24" s="36">
        <v>1</v>
      </c>
      <c r="I24" s="36">
        <v>2</v>
      </c>
      <c r="J24" s="30">
        <f t="shared" si="5"/>
        <v>5</v>
      </c>
      <c r="K24" s="38">
        <v>5</v>
      </c>
      <c r="L24" s="38">
        <v>2</v>
      </c>
      <c r="M24" s="10"/>
      <c r="N24" s="10"/>
      <c r="O24" s="28">
        <f t="shared" si="6"/>
        <v>7</v>
      </c>
      <c r="P24" s="51">
        <f t="shared" si="7"/>
        <v>12</v>
      </c>
      <c r="Q24" s="52">
        <f t="shared" si="8"/>
        <v>12</v>
      </c>
      <c r="T24" s="11">
        <f t="shared" si="0"/>
        <v>1</v>
      </c>
      <c r="U24" s="11">
        <f t="shared" si="1"/>
        <v>1</v>
      </c>
      <c r="V24" s="11">
        <f t="shared" si="2"/>
        <v>5</v>
      </c>
      <c r="W24" s="11">
        <f t="shared" si="3"/>
        <v>5</v>
      </c>
    </row>
    <row r="25" spans="2:23" ht="22.5" x14ac:dyDescent="0.2">
      <c r="B25" s="64"/>
      <c r="C25" s="31" t="s">
        <v>59</v>
      </c>
      <c r="D25" s="40">
        <v>3</v>
      </c>
      <c r="E25" s="32">
        <v>1</v>
      </c>
      <c r="F25" s="32">
        <v>2</v>
      </c>
      <c r="G25" s="28">
        <f t="shared" si="4"/>
        <v>6</v>
      </c>
      <c r="H25" s="36">
        <v>1</v>
      </c>
      <c r="I25" s="36">
        <v>2</v>
      </c>
      <c r="J25" s="30">
        <f t="shared" si="5"/>
        <v>6</v>
      </c>
      <c r="K25" s="38">
        <v>5</v>
      </c>
      <c r="L25" s="38">
        <v>2</v>
      </c>
      <c r="M25" s="10" t="s">
        <v>25</v>
      </c>
      <c r="N25" s="10" t="s">
        <v>21</v>
      </c>
      <c r="O25" s="28">
        <f t="shared" si="6"/>
        <v>7</v>
      </c>
      <c r="P25" s="51">
        <f t="shared" si="7"/>
        <v>13</v>
      </c>
      <c r="Q25" s="52">
        <f t="shared" si="8"/>
        <v>13</v>
      </c>
      <c r="T25" s="11">
        <f t="shared" si="0"/>
        <v>1</v>
      </c>
      <c r="U25" s="11">
        <f t="shared" si="1"/>
        <v>1</v>
      </c>
      <c r="V25" s="11">
        <f t="shared" si="2"/>
        <v>5</v>
      </c>
      <c r="W25" s="11">
        <f t="shared" si="3"/>
        <v>5</v>
      </c>
    </row>
    <row r="26" spans="2:23" ht="22.5" x14ac:dyDescent="0.2">
      <c r="B26" s="64"/>
      <c r="C26" s="31" t="s">
        <v>60</v>
      </c>
      <c r="D26" s="40">
        <v>3</v>
      </c>
      <c r="E26" s="32">
        <v>3</v>
      </c>
      <c r="F26" s="32">
        <v>3</v>
      </c>
      <c r="G26" s="28">
        <f t="shared" si="4"/>
        <v>9</v>
      </c>
      <c r="H26" s="32">
        <v>3</v>
      </c>
      <c r="I26" s="32">
        <v>3</v>
      </c>
      <c r="J26" s="30">
        <f t="shared" si="5"/>
        <v>9</v>
      </c>
      <c r="K26" s="38">
        <v>5</v>
      </c>
      <c r="L26" s="38">
        <v>2</v>
      </c>
      <c r="M26" s="10" t="s">
        <v>21</v>
      </c>
      <c r="N26" s="10" t="s">
        <v>26</v>
      </c>
      <c r="O26" s="28">
        <f t="shared" si="6"/>
        <v>7</v>
      </c>
      <c r="P26" s="51">
        <f t="shared" si="7"/>
        <v>16</v>
      </c>
      <c r="Q26" s="52">
        <f t="shared" si="8"/>
        <v>16</v>
      </c>
      <c r="T26" s="11">
        <f t="shared" si="0"/>
        <v>3</v>
      </c>
      <c r="U26" s="11">
        <f t="shared" si="1"/>
        <v>3</v>
      </c>
      <c r="V26" s="11">
        <f t="shared" si="2"/>
        <v>5</v>
      </c>
      <c r="W26" s="11">
        <f t="shared" si="3"/>
        <v>5</v>
      </c>
    </row>
    <row r="27" spans="2:23" ht="22.5" x14ac:dyDescent="0.2">
      <c r="B27" s="65"/>
      <c r="C27" s="31" t="s">
        <v>61</v>
      </c>
      <c r="D27" s="40">
        <v>2</v>
      </c>
      <c r="E27" s="32">
        <v>3</v>
      </c>
      <c r="F27" s="32">
        <v>2</v>
      </c>
      <c r="G27" s="28">
        <f t="shared" si="4"/>
        <v>7</v>
      </c>
      <c r="H27" s="32">
        <v>3</v>
      </c>
      <c r="I27" s="32">
        <v>2</v>
      </c>
      <c r="J27" s="30">
        <f t="shared" si="5"/>
        <v>7</v>
      </c>
      <c r="K27" s="38">
        <v>5</v>
      </c>
      <c r="L27" s="38">
        <v>5</v>
      </c>
      <c r="M27" s="10" t="s">
        <v>27</v>
      </c>
      <c r="N27" s="10"/>
      <c r="O27" s="28">
        <f t="shared" si="6"/>
        <v>10</v>
      </c>
      <c r="P27" s="51">
        <f t="shared" si="7"/>
        <v>17</v>
      </c>
      <c r="Q27" s="52">
        <f t="shared" si="8"/>
        <v>17</v>
      </c>
      <c r="T27" s="11">
        <f t="shared" si="0"/>
        <v>3</v>
      </c>
      <c r="U27" s="11">
        <f t="shared" si="1"/>
        <v>3</v>
      </c>
      <c r="V27" s="11">
        <f t="shared" si="2"/>
        <v>5</v>
      </c>
      <c r="W27" s="11">
        <f t="shared" si="3"/>
        <v>5</v>
      </c>
    </row>
    <row r="28" spans="2:23" x14ac:dyDescent="0.2">
      <c r="D28" s="4"/>
      <c r="E28" s="4"/>
      <c r="F28" s="4"/>
      <c r="G28" s="23"/>
      <c r="H28" s="23"/>
      <c r="I28" s="23"/>
      <c r="J28" s="23"/>
      <c r="K28" s="4"/>
      <c r="L28" s="4"/>
      <c r="M28" s="4"/>
      <c r="N28" s="4"/>
      <c r="O28" s="4"/>
      <c r="P28" s="4"/>
      <c r="Q28" s="4"/>
      <c r="S28" s="24"/>
    </row>
    <row r="29" spans="2:23" x14ac:dyDescent="0.2">
      <c r="S29" s="26"/>
    </row>
    <row r="30" spans="2:23" x14ac:dyDescent="0.2">
      <c r="S30" s="26"/>
    </row>
    <row r="31" spans="2:23" x14ac:dyDescent="0.2">
      <c r="S31" s="26"/>
    </row>
    <row r="32" spans="2:23" x14ac:dyDescent="0.2">
      <c r="S32" s="26"/>
    </row>
    <row r="33" spans="19:19" x14ac:dyDescent="0.2">
      <c r="S33" s="2"/>
    </row>
  </sheetData>
  <mergeCells count="7">
    <mergeCell ref="B21:B27"/>
    <mergeCell ref="E2:G2"/>
    <mergeCell ref="H2:J2"/>
    <mergeCell ref="K2:O2"/>
    <mergeCell ref="B3:C3"/>
    <mergeCell ref="B4:B13"/>
    <mergeCell ref="B14:B20"/>
  </mergeCells>
  <conditionalFormatting sqref="AC5:AG9">
    <cfRule type="colorScale" priority="1">
      <colorScale>
        <cfvo type="min"/>
        <cfvo type="max"/>
        <color rgb="FFFCFCFF"/>
        <color rgb="FFF8696B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P4:Q27">
    <cfRule type="iconSet" priority="3">
      <iconSet iconSet="5Arrows">
        <cfvo type="percent" val="0"/>
        <cfvo type="num" val="#REF!"/>
        <cfvo type="num" val="#REF!"/>
        <cfvo type="num" val="#REF!"/>
        <cfvo type="num" val="#REF!"/>
      </iconSet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J33"/>
  <sheetViews>
    <sheetView zoomScale="80" zoomScaleNormal="80" workbookViewId="0">
      <selection activeCell="E31" sqref="E31"/>
    </sheetView>
  </sheetViews>
  <sheetFormatPr baseColWidth="10" defaultColWidth="11.42578125" defaultRowHeight="11.25" x14ac:dyDescent="0.2"/>
  <cols>
    <col min="1" max="1" width="2.85546875" style="1" customWidth="1"/>
    <col min="2" max="2" width="5.7109375" style="1" customWidth="1"/>
    <col min="3" max="3" width="42.5703125" style="11" customWidth="1"/>
    <col min="4" max="5" width="14.7109375" style="11" customWidth="1"/>
    <col min="6" max="6" width="17.5703125" style="11" customWidth="1"/>
    <col min="7" max="7" width="14.7109375" style="25" customWidth="1"/>
    <col min="8" max="10" width="17.85546875" style="25" customWidth="1"/>
    <col min="11" max="12" width="17" style="11" customWidth="1"/>
    <col min="13" max="14" width="23" style="11" hidden="1" customWidth="1"/>
    <col min="15" max="15" width="17" style="11" customWidth="1"/>
    <col min="16" max="18" width="20.28515625" style="11" customWidth="1"/>
    <col min="19" max="19" width="11.42578125" style="11"/>
    <col min="20" max="21" width="31.42578125" style="4" customWidth="1"/>
    <col min="22" max="36" width="11.42578125" style="11"/>
    <col min="37" max="16384" width="11.42578125" style="1"/>
  </cols>
  <sheetData>
    <row r="2" spans="2:36" ht="29.25" customHeight="1" thickBot="1" x14ac:dyDescent="0.25">
      <c r="B2" s="44"/>
      <c r="C2" s="45"/>
      <c r="D2" s="46"/>
      <c r="E2" s="82" t="s">
        <v>0</v>
      </c>
      <c r="F2" s="83"/>
      <c r="G2" s="84"/>
      <c r="H2" s="85" t="s">
        <v>1</v>
      </c>
      <c r="I2" s="86"/>
      <c r="J2" s="87"/>
      <c r="K2" s="88" t="s">
        <v>2</v>
      </c>
      <c r="L2" s="89"/>
      <c r="M2" s="89"/>
      <c r="N2" s="89"/>
      <c r="O2" s="90"/>
      <c r="P2" s="3"/>
      <c r="Q2" s="3"/>
      <c r="R2" s="3"/>
      <c r="S2" s="4"/>
      <c r="U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s="5" customFormat="1" ht="41.25" customHeight="1" x14ac:dyDescent="0.2">
      <c r="B3" s="75" t="s">
        <v>29</v>
      </c>
      <c r="C3" s="75"/>
      <c r="D3" s="47" t="s">
        <v>28</v>
      </c>
      <c r="E3" s="48" t="s">
        <v>41</v>
      </c>
      <c r="F3" s="48" t="s">
        <v>42</v>
      </c>
      <c r="G3" s="47" t="s">
        <v>63</v>
      </c>
      <c r="H3" s="49" t="s">
        <v>43</v>
      </c>
      <c r="I3" s="49" t="s">
        <v>44</v>
      </c>
      <c r="J3" s="47" t="s">
        <v>64</v>
      </c>
      <c r="K3" s="50" t="s">
        <v>45</v>
      </c>
      <c r="L3" s="50" t="s">
        <v>46</v>
      </c>
      <c r="M3" s="50" t="s">
        <v>3</v>
      </c>
      <c r="N3" s="50" t="s">
        <v>4</v>
      </c>
      <c r="O3" s="47" t="s">
        <v>65</v>
      </c>
      <c r="P3" s="53" t="s">
        <v>5</v>
      </c>
      <c r="Q3" s="54" t="s">
        <v>6</v>
      </c>
      <c r="R3" s="49" t="s">
        <v>7</v>
      </c>
      <c r="S3" s="4"/>
      <c r="T3" s="8" t="s">
        <v>8</v>
      </c>
      <c r="U3" s="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2:36" ht="78.75" x14ac:dyDescent="0.2">
      <c r="B4" s="76" t="s">
        <v>40</v>
      </c>
      <c r="C4" s="31" t="s">
        <v>30</v>
      </c>
      <c r="D4" s="40">
        <v>1.6</v>
      </c>
      <c r="E4" s="32">
        <v>2</v>
      </c>
      <c r="F4" s="32">
        <v>2</v>
      </c>
      <c r="G4" s="28">
        <f>D4+E4+F4</f>
        <v>5.6</v>
      </c>
      <c r="H4" s="32">
        <v>4</v>
      </c>
      <c r="I4" s="32">
        <v>4</v>
      </c>
      <c r="J4" s="30">
        <f>D4+H4+I4</f>
        <v>9.6</v>
      </c>
      <c r="K4" s="38">
        <v>4</v>
      </c>
      <c r="L4" s="38">
        <v>5</v>
      </c>
      <c r="M4" s="10" t="s">
        <v>9</v>
      </c>
      <c r="N4" s="10" t="s">
        <v>10</v>
      </c>
      <c r="O4" s="28">
        <f>K4+L4</f>
        <v>9</v>
      </c>
      <c r="P4" s="51"/>
      <c r="Q4" s="51">
        <f>G4+O4</f>
        <v>14.6</v>
      </c>
      <c r="R4" s="52">
        <f>J4+O4</f>
        <v>18.600000000000001</v>
      </c>
      <c r="T4" s="12" t="s">
        <v>11</v>
      </c>
      <c r="U4" s="13"/>
    </row>
    <row r="5" spans="2:36" x14ac:dyDescent="0.2">
      <c r="B5" s="77"/>
      <c r="C5" s="31" t="s">
        <v>34</v>
      </c>
      <c r="D5" s="40">
        <v>2</v>
      </c>
      <c r="E5" s="32">
        <v>2</v>
      </c>
      <c r="F5" s="32">
        <v>4</v>
      </c>
      <c r="G5" s="28">
        <f t="shared" ref="G5:G27" si="0">D5+E5+F5</f>
        <v>8</v>
      </c>
      <c r="H5" s="32">
        <v>5</v>
      </c>
      <c r="I5" s="32">
        <v>5</v>
      </c>
      <c r="J5" s="30">
        <f t="shared" ref="J5:J27" si="1">D5+H5+I5</f>
        <v>12</v>
      </c>
      <c r="K5" s="38">
        <v>2</v>
      </c>
      <c r="L5" s="38">
        <v>2</v>
      </c>
      <c r="M5" s="10"/>
      <c r="N5" s="10"/>
      <c r="O5" s="28">
        <f t="shared" ref="O5:O27" si="2">K5+L5</f>
        <v>4</v>
      </c>
      <c r="P5" s="51"/>
      <c r="Q5" s="51">
        <f t="shared" ref="Q5:Q27" si="3">G5+O5</f>
        <v>12</v>
      </c>
      <c r="R5" s="52">
        <f t="shared" ref="R5:R27" si="4">J5+O5</f>
        <v>16</v>
      </c>
      <c r="T5" s="12"/>
      <c r="U5" s="13"/>
    </row>
    <row r="6" spans="2:36" ht="22.5" x14ac:dyDescent="0.2">
      <c r="B6" s="77"/>
      <c r="C6" s="31" t="s">
        <v>31</v>
      </c>
      <c r="D6" s="40">
        <v>1</v>
      </c>
      <c r="E6" s="32">
        <v>4</v>
      </c>
      <c r="F6" s="32">
        <v>5</v>
      </c>
      <c r="G6" s="28">
        <f t="shared" si="0"/>
        <v>10</v>
      </c>
      <c r="H6" s="32">
        <v>2</v>
      </c>
      <c r="I6" s="32">
        <v>5</v>
      </c>
      <c r="J6" s="30">
        <f t="shared" si="1"/>
        <v>8</v>
      </c>
      <c r="K6" s="38">
        <v>3</v>
      </c>
      <c r="L6" s="38">
        <v>5</v>
      </c>
      <c r="M6" s="10" t="s">
        <v>12</v>
      </c>
      <c r="N6" s="10" t="s">
        <v>12</v>
      </c>
      <c r="O6" s="28">
        <f t="shared" si="2"/>
        <v>8</v>
      </c>
      <c r="P6" s="51"/>
      <c r="Q6" s="51">
        <f t="shared" si="3"/>
        <v>18</v>
      </c>
      <c r="R6" s="52">
        <f t="shared" si="4"/>
        <v>16</v>
      </c>
      <c r="T6" s="14" t="s">
        <v>13</v>
      </c>
      <c r="U6" s="15"/>
    </row>
    <row r="7" spans="2:36" ht="22.5" x14ac:dyDescent="0.2">
      <c r="B7" s="77"/>
      <c r="C7" s="31" t="s">
        <v>32</v>
      </c>
      <c r="D7" s="40">
        <v>2</v>
      </c>
      <c r="E7" s="32">
        <v>1</v>
      </c>
      <c r="F7" s="32">
        <v>2</v>
      </c>
      <c r="G7" s="28">
        <f t="shared" si="0"/>
        <v>5</v>
      </c>
      <c r="H7" s="32">
        <v>1</v>
      </c>
      <c r="I7" s="32">
        <v>4</v>
      </c>
      <c r="J7" s="30">
        <f t="shared" si="1"/>
        <v>7</v>
      </c>
      <c r="K7" s="38">
        <v>5</v>
      </c>
      <c r="L7" s="38">
        <v>3</v>
      </c>
      <c r="M7" s="10" t="s">
        <v>14</v>
      </c>
      <c r="N7" s="10" t="s">
        <v>12</v>
      </c>
      <c r="O7" s="28">
        <f t="shared" si="2"/>
        <v>8</v>
      </c>
      <c r="P7" s="51"/>
      <c r="Q7" s="51">
        <f t="shared" si="3"/>
        <v>13</v>
      </c>
      <c r="R7" s="52">
        <f t="shared" si="4"/>
        <v>15</v>
      </c>
      <c r="T7" s="12" t="s">
        <v>15</v>
      </c>
      <c r="U7" s="15"/>
    </row>
    <row r="8" spans="2:36" ht="33.75" x14ac:dyDescent="0.2">
      <c r="B8" s="77"/>
      <c r="C8" s="31" t="s">
        <v>33</v>
      </c>
      <c r="D8" s="40">
        <v>4</v>
      </c>
      <c r="E8" s="32">
        <v>4</v>
      </c>
      <c r="F8" s="32">
        <v>2</v>
      </c>
      <c r="G8" s="28">
        <f t="shared" si="0"/>
        <v>10</v>
      </c>
      <c r="H8" s="32">
        <v>5</v>
      </c>
      <c r="I8" s="32">
        <v>4</v>
      </c>
      <c r="J8" s="30">
        <f t="shared" si="1"/>
        <v>13</v>
      </c>
      <c r="K8" s="38">
        <v>4</v>
      </c>
      <c r="L8" s="38">
        <v>5</v>
      </c>
      <c r="M8" s="10" t="s">
        <v>12</v>
      </c>
      <c r="N8" s="10" t="s">
        <v>16</v>
      </c>
      <c r="O8" s="28">
        <f t="shared" si="2"/>
        <v>9</v>
      </c>
      <c r="P8" s="51"/>
      <c r="Q8" s="51">
        <f t="shared" si="3"/>
        <v>19</v>
      </c>
      <c r="R8" s="52">
        <f t="shared" si="4"/>
        <v>22</v>
      </c>
      <c r="T8" s="16" t="s">
        <v>17</v>
      </c>
      <c r="U8" s="15"/>
      <c r="V8" s="17"/>
    </row>
    <row r="9" spans="2:36" x14ac:dyDescent="0.2">
      <c r="B9" s="77"/>
      <c r="C9" s="31" t="s">
        <v>35</v>
      </c>
      <c r="D9" s="40">
        <v>2</v>
      </c>
      <c r="E9" s="32">
        <v>4</v>
      </c>
      <c r="F9" s="32">
        <v>2</v>
      </c>
      <c r="G9" s="28">
        <f t="shared" si="0"/>
        <v>8</v>
      </c>
      <c r="H9" s="32">
        <v>5</v>
      </c>
      <c r="I9" s="32">
        <v>1</v>
      </c>
      <c r="J9" s="30">
        <f t="shared" si="1"/>
        <v>8</v>
      </c>
      <c r="K9" s="38">
        <v>4</v>
      </c>
      <c r="L9" s="38">
        <v>5</v>
      </c>
      <c r="M9" s="10" t="s">
        <v>12</v>
      </c>
      <c r="N9" s="10" t="s">
        <v>18</v>
      </c>
      <c r="O9" s="28">
        <f t="shared" si="2"/>
        <v>9</v>
      </c>
      <c r="P9" s="51"/>
      <c r="Q9" s="51">
        <f t="shared" si="3"/>
        <v>17</v>
      </c>
      <c r="R9" s="52">
        <f t="shared" si="4"/>
        <v>17</v>
      </c>
      <c r="T9" s="16" t="s">
        <v>19</v>
      </c>
      <c r="U9" s="15"/>
      <c r="V9" s="18"/>
    </row>
    <row r="10" spans="2:36" ht="22.5" x14ac:dyDescent="0.2">
      <c r="B10" s="77"/>
      <c r="C10" s="31" t="s">
        <v>36</v>
      </c>
      <c r="D10" s="40">
        <v>3.5</v>
      </c>
      <c r="E10" s="33">
        <v>2</v>
      </c>
      <c r="F10" s="33">
        <v>2</v>
      </c>
      <c r="G10" s="28">
        <f t="shared" si="0"/>
        <v>7.5</v>
      </c>
      <c r="H10" s="32">
        <v>2</v>
      </c>
      <c r="I10" s="32">
        <v>4</v>
      </c>
      <c r="J10" s="30">
        <f t="shared" si="1"/>
        <v>9.5</v>
      </c>
      <c r="K10" s="38">
        <v>4</v>
      </c>
      <c r="L10" s="38">
        <v>2</v>
      </c>
      <c r="M10" s="10" t="s">
        <v>12</v>
      </c>
      <c r="N10" s="10" t="s">
        <v>12</v>
      </c>
      <c r="O10" s="28">
        <f t="shared" si="2"/>
        <v>6</v>
      </c>
      <c r="P10" s="51"/>
      <c r="Q10" s="51">
        <f t="shared" si="3"/>
        <v>13.5</v>
      </c>
      <c r="R10" s="52">
        <f t="shared" si="4"/>
        <v>15.5</v>
      </c>
      <c r="T10" s="16" t="s">
        <v>20</v>
      </c>
      <c r="U10" s="15"/>
      <c r="V10" s="18"/>
    </row>
    <row r="11" spans="2:36" ht="22.5" x14ac:dyDescent="0.2">
      <c r="B11" s="77"/>
      <c r="C11" s="31" t="s">
        <v>37</v>
      </c>
      <c r="D11" s="40">
        <v>1</v>
      </c>
      <c r="E11" s="33">
        <v>3</v>
      </c>
      <c r="F11" s="33">
        <v>3</v>
      </c>
      <c r="G11" s="28">
        <f t="shared" si="0"/>
        <v>7</v>
      </c>
      <c r="H11" s="32">
        <v>4</v>
      </c>
      <c r="I11" s="32">
        <v>2</v>
      </c>
      <c r="J11" s="30">
        <f t="shared" si="1"/>
        <v>7</v>
      </c>
      <c r="K11" s="38">
        <v>2</v>
      </c>
      <c r="L11" s="38">
        <v>5</v>
      </c>
      <c r="M11" s="10" t="s">
        <v>21</v>
      </c>
      <c r="N11" s="10" t="s">
        <v>21</v>
      </c>
      <c r="O11" s="28">
        <f t="shared" si="2"/>
        <v>7</v>
      </c>
      <c r="P11" s="51"/>
      <c r="Q11" s="51">
        <f t="shared" si="3"/>
        <v>14</v>
      </c>
      <c r="R11" s="52">
        <f t="shared" si="4"/>
        <v>14</v>
      </c>
      <c r="T11" s="16" t="s">
        <v>22</v>
      </c>
      <c r="U11" s="15"/>
      <c r="V11" s="18"/>
    </row>
    <row r="12" spans="2:36" ht="23.25" thickBot="1" x14ac:dyDescent="0.25">
      <c r="B12" s="77"/>
      <c r="C12" s="31" t="s">
        <v>38</v>
      </c>
      <c r="D12" s="40">
        <v>1</v>
      </c>
      <c r="E12" s="33">
        <v>1</v>
      </c>
      <c r="F12" s="33">
        <v>1</v>
      </c>
      <c r="G12" s="28">
        <f t="shared" si="0"/>
        <v>3</v>
      </c>
      <c r="H12" s="32">
        <v>1</v>
      </c>
      <c r="I12" s="32">
        <v>4</v>
      </c>
      <c r="J12" s="30">
        <f t="shared" si="1"/>
        <v>6</v>
      </c>
      <c r="K12" s="38">
        <v>1</v>
      </c>
      <c r="L12" s="38">
        <v>1</v>
      </c>
      <c r="M12" s="10" t="s">
        <v>21</v>
      </c>
      <c r="N12" s="10" t="s">
        <v>21</v>
      </c>
      <c r="O12" s="28">
        <f t="shared" si="2"/>
        <v>2</v>
      </c>
      <c r="P12" s="51"/>
      <c r="Q12" s="51">
        <f t="shared" si="3"/>
        <v>5</v>
      </c>
      <c r="R12" s="52">
        <f t="shared" si="4"/>
        <v>8</v>
      </c>
      <c r="T12" s="19" t="s">
        <v>23</v>
      </c>
      <c r="U12" s="20"/>
      <c r="V12" s="18"/>
    </row>
    <row r="13" spans="2:36" ht="22.5" x14ac:dyDescent="0.2">
      <c r="B13" s="78"/>
      <c r="C13" s="31" t="s">
        <v>39</v>
      </c>
      <c r="D13" s="40">
        <v>4</v>
      </c>
      <c r="E13" s="33">
        <v>3</v>
      </c>
      <c r="F13" s="33">
        <v>3</v>
      </c>
      <c r="G13" s="28">
        <f t="shared" si="0"/>
        <v>10</v>
      </c>
      <c r="H13" s="36">
        <v>3</v>
      </c>
      <c r="I13" s="36">
        <v>3</v>
      </c>
      <c r="J13" s="30">
        <f t="shared" si="1"/>
        <v>10</v>
      </c>
      <c r="K13" s="38">
        <v>5</v>
      </c>
      <c r="L13" s="38">
        <v>5</v>
      </c>
      <c r="M13" s="10" t="s">
        <v>21</v>
      </c>
      <c r="N13" s="10" t="s">
        <v>24</v>
      </c>
      <c r="O13" s="28">
        <f t="shared" si="2"/>
        <v>10</v>
      </c>
      <c r="P13" s="51"/>
      <c r="Q13" s="51">
        <f t="shared" si="3"/>
        <v>20</v>
      </c>
      <c r="R13" s="52">
        <f t="shared" si="4"/>
        <v>20</v>
      </c>
    </row>
    <row r="14" spans="2:36" x14ac:dyDescent="0.2">
      <c r="B14" s="79" t="s">
        <v>54</v>
      </c>
      <c r="C14" s="34" t="s">
        <v>47</v>
      </c>
      <c r="D14" s="43">
        <v>2</v>
      </c>
      <c r="E14" s="35">
        <v>4</v>
      </c>
      <c r="F14" s="35">
        <v>3</v>
      </c>
      <c r="G14" s="27">
        <f t="shared" si="0"/>
        <v>9</v>
      </c>
      <c r="H14" s="37">
        <v>4</v>
      </c>
      <c r="I14" s="37">
        <v>4</v>
      </c>
      <c r="J14" s="29">
        <f t="shared" si="1"/>
        <v>10</v>
      </c>
      <c r="K14" s="39">
        <v>3</v>
      </c>
      <c r="L14" s="39">
        <v>3</v>
      </c>
      <c r="M14" s="10"/>
      <c r="N14" s="10"/>
      <c r="O14" s="27">
        <f t="shared" si="2"/>
        <v>6</v>
      </c>
      <c r="P14" s="51"/>
      <c r="Q14" s="51">
        <f t="shared" si="3"/>
        <v>15</v>
      </c>
      <c r="R14" s="52">
        <f t="shared" si="4"/>
        <v>16</v>
      </c>
    </row>
    <row r="15" spans="2:36" x14ac:dyDescent="0.2">
      <c r="B15" s="80"/>
      <c r="C15" s="34" t="s">
        <v>48</v>
      </c>
      <c r="D15" s="43">
        <v>1</v>
      </c>
      <c r="E15" s="35">
        <v>3</v>
      </c>
      <c r="F15" s="35">
        <v>3</v>
      </c>
      <c r="G15" s="27">
        <f t="shared" si="0"/>
        <v>7</v>
      </c>
      <c r="H15" s="37">
        <v>4</v>
      </c>
      <c r="I15" s="37">
        <v>4</v>
      </c>
      <c r="J15" s="29">
        <f t="shared" si="1"/>
        <v>9</v>
      </c>
      <c r="K15" s="39">
        <v>3</v>
      </c>
      <c r="L15" s="39">
        <v>3</v>
      </c>
      <c r="M15" s="10"/>
      <c r="N15" s="10"/>
      <c r="O15" s="27">
        <f t="shared" si="2"/>
        <v>6</v>
      </c>
      <c r="P15" s="51"/>
      <c r="Q15" s="51">
        <f t="shared" si="3"/>
        <v>13</v>
      </c>
      <c r="R15" s="52">
        <f t="shared" si="4"/>
        <v>15</v>
      </c>
    </row>
    <row r="16" spans="2:36" x14ac:dyDescent="0.2">
      <c r="B16" s="80"/>
      <c r="C16" s="34" t="s">
        <v>49</v>
      </c>
      <c r="D16" s="43">
        <v>2</v>
      </c>
      <c r="E16" s="35">
        <v>4</v>
      </c>
      <c r="F16" s="35">
        <v>4</v>
      </c>
      <c r="G16" s="27">
        <f t="shared" si="0"/>
        <v>10</v>
      </c>
      <c r="H16" s="37">
        <v>4</v>
      </c>
      <c r="I16" s="37">
        <v>4</v>
      </c>
      <c r="J16" s="29">
        <f t="shared" si="1"/>
        <v>10</v>
      </c>
      <c r="K16" s="39">
        <v>1</v>
      </c>
      <c r="L16" s="39">
        <v>1</v>
      </c>
      <c r="M16" s="10"/>
      <c r="N16" s="10"/>
      <c r="O16" s="27">
        <f t="shared" si="2"/>
        <v>2</v>
      </c>
      <c r="P16" s="51"/>
      <c r="Q16" s="51">
        <f t="shared" si="3"/>
        <v>12</v>
      </c>
      <c r="R16" s="52">
        <f t="shared" si="4"/>
        <v>12</v>
      </c>
    </row>
    <row r="17" spans="2:22" x14ac:dyDescent="0.2">
      <c r="B17" s="80"/>
      <c r="C17" s="34" t="s">
        <v>50</v>
      </c>
      <c r="D17" s="43">
        <v>2</v>
      </c>
      <c r="E17" s="35">
        <v>4</v>
      </c>
      <c r="F17" s="35">
        <v>2</v>
      </c>
      <c r="G17" s="27">
        <f t="shared" si="0"/>
        <v>8</v>
      </c>
      <c r="H17" s="37">
        <v>4</v>
      </c>
      <c r="I17" s="37">
        <v>2</v>
      </c>
      <c r="J17" s="29">
        <f t="shared" si="1"/>
        <v>8</v>
      </c>
      <c r="K17" s="39">
        <v>1</v>
      </c>
      <c r="L17" s="39">
        <v>1</v>
      </c>
      <c r="M17" s="10"/>
      <c r="N17" s="10"/>
      <c r="O17" s="27">
        <f t="shared" si="2"/>
        <v>2</v>
      </c>
      <c r="P17" s="51"/>
      <c r="Q17" s="51">
        <f t="shared" si="3"/>
        <v>10</v>
      </c>
      <c r="R17" s="52">
        <f t="shared" si="4"/>
        <v>10</v>
      </c>
    </row>
    <row r="18" spans="2:22" x14ac:dyDescent="0.2">
      <c r="B18" s="80"/>
      <c r="C18" s="34" t="s">
        <v>51</v>
      </c>
      <c r="D18" s="43">
        <v>2</v>
      </c>
      <c r="E18" s="35">
        <v>4</v>
      </c>
      <c r="F18" s="35">
        <v>2</v>
      </c>
      <c r="G18" s="27">
        <f t="shared" si="0"/>
        <v>8</v>
      </c>
      <c r="H18" s="37">
        <v>4</v>
      </c>
      <c r="I18" s="37">
        <v>2</v>
      </c>
      <c r="J18" s="29">
        <f t="shared" si="1"/>
        <v>8</v>
      </c>
      <c r="K18" s="39">
        <v>4</v>
      </c>
      <c r="L18" s="39">
        <v>5</v>
      </c>
      <c r="M18" s="10"/>
      <c r="N18" s="10"/>
      <c r="O18" s="27">
        <f t="shared" si="2"/>
        <v>9</v>
      </c>
      <c r="P18" s="51"/>
      <c r="Q18" s="51">
        <f t="shared" si="3"/>
        <v>17</v>
      </c>
      <c r="R18" s="52">
        <f t="shared" si="4"/>
        <v>17</v>
      </c>
    </row>
    <row r="19" spans="2:22" x14ac:dyDescent="0.2">
      <c r="B19" s="80"/>
      <c r="C19" s="34" t="s">
        <v>52</v>
      </c>
      <c r="D19" s="43">
        <v>2</v>
      </c>
      <c r="E19" s="35">
        <v>3</v>
      </c>
      <c r="F19" s="35">
        <v>3</v>
      </c>
      <c r="G19" s="27">
        <f t="shared" si="0"/>
        <v>8</v>
      </c>
      <c r="H19" s="37">
        <v>3</v>
      </c>
      <c r="I19" s="37">
        <v>3</v>
      </c>
      <c r="J19" s="29">
        <f t="shared" si="1"/>
        <v>8</v>
      </c>
      <c r="K19" s="39">
        <v>5</v>
      </c>
      <c r="L19" s="39">
        <v>5</v>
      </c>
      <c r="M19" s="10"/>
      <c r="N19" s="10"/>
      <c r="O19" s="27">
        <f t="shared" si="2"/>
        <v>10</v>
      </c>
      <c r="P19" s="51"/>
      <c r="Q19" s="51">
        <f t="shared" si="3"/>
        <v>18</v>
      </c>
      <c r="R19" s="52">
        <f t="shared" si="4"/>
        <v>18</v>
      </c>
    </row>
    <row r="20" spans="2:22" x14ac:dyDescent="0.2">
      <c r="B20" s="81"/>
      <c r="C20" s="34" t="s">
        <v>53</v>
      </c>
      <c r="D20" s="43">
        <v>3</v>
      </c>
      <c r="E20" s="35">
        <v>3</v>
      </c>
      <c r="F20" s="35">
        <v>3</v>
      </c>
      <c r="G20" s="27">
        <f t="shared" si="0"/>
        <v>9</v>
      </c>
      <c r="H20" s="37">
        <v>3</v>
      </c>
      <c r="I20" s="37">
        <v>3</v>
      </c>
      <c r="J20" s="29">
        <f t="shared" si="1"/>
        <v>9</v>
      </c>
      <c r="K20" s="39">
        <v>5</v>
      </c>
      <c r="L20" s="39">
        <v>5</v>
      </c>
      <c r="M20" s="10"/>
      <c r="N20" s="10"/>
      <c r="O20" s="27">
        <f t="shared" si="2"/>
        <v>10</v>
      </c>
      <c r="P20" s="51"/>
      <c r="Q20" s="51">
        <f t="shared" si="3"/>
        <v>19</v>
      </c>
      <c r="R20" s="52">
        <f t="shared" si="4"/>
        <v>19</v>
      </c>
    </row>
    <row r="21" spans="2:22" x14ac:dyDescent="0.2">
      <c r="B21" s="63" t="s">
        <v>62</v>
      </c>
      <c r="C21" s="31" t="s">
        <v>55</v>
      </c>
      <c r="D21" s="40">
        <v>2</v>
      </c>
      <c r="E21" s="33">
        <v>4</v>
      </c>
      <c r="F21" s="33">
        <v>2</v>
      </c>
      <c r="G21" s="28">
        <f t="shared" si="0"/>
        <v>8</v>
      </c>
      <c r="H21" s="36">
        <v>5</v>
      </c>
      <c r="I21" s="36">
        <v>2</v>
      </c>
      <c r="J21" s="30">
        <f t="shared" si="1"/>
        <v>9</v>
      </c>
      <c r="K21" s="38">
        <v>5</v>
      </c>
      <c r="L21" s="38">
        <v>5</v>
      </c>
      <c r="M21" s="10"/>
      <c r="N21" s="10"/>
      <c r="O21" s="28">
        <f t="shared" si="2"/>
        <v>10</v>
      </c>
      <c r="P21" s="51"/>
      <c r="Q21" s="51">
        <f t="shared" si="3"/>
        <v>18</v>
      </c>
      <c r="R21" s="52">
        <f t="shared" si="4"/>
        <v>19</v>
      </c>
    </row>
    <row r="22" spans="2:22" x14ac:dyDescent="0.2">
      <c r="B22" s="64"/>
      <c r="C22" s="31" t="s">
        <v>56</v>
      </c>
      <c r="D22" s="40">
        <v>2</v>
      </c>
      <c r="E22" s="33">
        <v>2</v>
      </c>
      <c r="F22" s="33">
        <v>4</v>
      </c>
      <c r="G22" s="28">
        <f t="shared" si="0"/>
        <v>8</v>
      </c>
      <c r="H22" s="36">
        <v>2</v>
      </c>
      <c r="I22" s="36">
        <v>4</v>
      </c>
      <c r="J22" s="30">
        <f t="shared" si="1"/>
        <v>8</v>
      </c>
      <c r="K22" s="38">
        <v>4</v>
      </c>
      <c r="L22" s="38">
        <v>2</v>
      </c>
      <c r="M22" s="10"/>
      <c r="N22" s="10"/>
      <c r="O22" s="28">
        <f t="shared" si="2"/>
        <v>6</v>
      </c>
      <c r="P22" s="51"/>
      <c r="Q22" s="51">
        <f t="shared" si="3"/>
        <v>14</v>
      </c>
      <c r="R22" s="52">
        <f t="shared" si="4"/>
        <v>14</v>
      </c>
    </row>
    <row r="23" spans="2:22" ht="22.5" x14ac:dyDescent="0.2">
      <c r="B23" s="64"/>
      <c r="C23" s="31" t="s">
        <v>57</v>
      </c>
      <c r="D23" s="40">
        <v>3</v>
      </c>
      <c r="E23" s="33">
        <v>4</v>
      </c>
      <c r="F23" s="33">
        <v>2</v>
      </c>
      <c r="G23" s="28">
        <f t="shared" si="0"/>
        <v>9</v>
      </c>
      <c r="H23" s="36">
        <v>4</v>
      </c>
      <c r="I23" s="36">
        <v>2</v>
      </c>
      <c r="J23" s="30">
        <f t="shared" si="1"/>
        <v>9</v>
      </c>
      <c r="K23" s="38">
        <v>4</v>
      </c>
      <c r="L23" s="38">
        <v>2</v>
      </c>
      <c r="M23" s="10"/>
      <c r="N23" s="10"/>
      <c r="O23" s="28">
        <f t="shared" si="2"/>
        <v>6</v>
      </c>
      <c r="P23" s="51"/>
      <c r="Q23" s="51">
        <f t="shared" si="3"/>
        <v>15</v>
      </c>
      <c r="R23" s="52">
        <f t="shared" si="4"/>
        <v>15</v>
      </c>
    </row>
    <row r="24" spans="2:22" ht="22.5" x14ac:dyDescent="0.2">
      <c r="B24" s="64"/>
      <c r="C24" s="31" t="s">
        <v>58</v>
      </c>
      <c r="D24" s="40">
        <v>3</v>
      </c>
      <c r="E24" s="33">
        <v>3</v>
      </c>
      <c r="F24" s="33">
        <v>3</v>
      </c>
      <c r="G24" s="28">
        <f t="shared" si="0"/>
        <v>9</v>
      </c>
      <c r="H24" s="36">
        <v>3</v>
      </c>
      <c r="I24" s="36">
        <v>3</v>
      </c>
      <c r="J24" s="30">
        <f t="shared" si="1"/>
        <v>9</v>
      </c>
      <c r="K24" s="38">
        <v>3</v>
      </c>
      <c r="L24" s="38">
        <v>3</v>
      </c>
      <c r="M24" s="10"/>
      <c r="N24" s="10"/>
      <c r="O24" s="28">
        <f t="shared" si="2"/>
        <v>6</v>
      </c>
      <c r="P24" s="51"/>
      <c r="Q24" s="51">
        <f t="shared" si="3"/>
        <v>15</v>
      </c>
      <c r="R24" s="52">
        <f t="shared" si="4"/>
        <v>15</v>
      </c>
    </row>
    <row r="25" spans="2:22" ht="22.5" x14ac:dyDescent="0.2">
      <c r="B25" s="64"/>
      <c r="C25" s="31" t="s">
        <v>59</v>
      </c>
      <c r="D25" s="40">
        <v>3</v>
      </c>
      <c r="E25" s="32">
        <v>2</v>
      </c>
      <c r="F25" s="32">
        <v>4</v>
      </c>
      <c r="G25" s="28">
        <f t="shared" si="0"/>
        <v>9</v>
      </c>
      <c r="H25" s="36">
        <v>2</v>
      </c>
      <c r="I25" s="36">
        <v>4</v>
      </c>
      <c r="J25" s="30">
        <f t="shared" si="1"/>
        <v>9</v>
      </c>
      <c r="K25" s="38">
        <v>5</v>
      </c>
      <c r="L25" s="38">
        <v>5</v>
      </c>
      <c r="M25" s="10" t="s">
        <v>25</v>
      </c>
      <c r="N25" s="10" t="s">
        <v>21</v>
      </c>
      <c r="O25" s="28">
        <f t="shared" si="2"/>
        <v>10</v>
      </c>
      <c r="P25" s="51"/>
      <c r="Q25" s="51">
        <f t="shared" si="3"/>
        <v>19</v>
      </c>
      <c r="R25" s="52">
        <f t="shared" si="4"/>
        <v>19</v>
      </c>
      <c r="T25" s="21"/>
      <c r="U25" s="22"/>
    </row>
    <row r="26" spans="2:22" ht="22.5" x14ac:dyDescent="0.2">
      <c r="B26" s="64"/>
      <c r="C26" s="31" t="s">
        <v>60</v>
      </c>
      <c r="D26" s="40">
        <v>3</v>
      </c>
      <c r="E26" s="32">
        <v>3</v>
      </c>
      <c r="F26" s="32">
        <v>3</v>
      </c>
      <c r="G26" s="28">
        <f t="shared" si="0"/>
        <v>9</v>
      </c>
      <c r="H26" s="32">
        <v>3</v>
      </c>
      <c r="I26" s="32">
        <v>3</v>
      </c>
      <c r="J26" s="30">
        <f t="shared" si="1"/>
        <v>9</v>
      </c>
      <c r="K26" s="38">
        <v>5</v>
      </c>
      <c r="L26" s="38">
        <v>5</v>
      </c>
      <c r="M26" s="10" t="s">
        <v>21</v>
      </c>
      <c r="N26" s="10" t="s">
        <v>26</v>
      </c>
      <c r="O26" s="28">
        <f t="shared" si="2"/>
        <v>10</v>
      </c>
      <c r="P26" s="51"/>
      <c r="Q26" s="51">
        <f t="shared" si="3"/>
        <v>19</v>
      </c>
      <c r="R26" s="52">
        <f t="shared" si="4"/>
        <v>19</v>
      </c>
      <c r="T26" s="21"/>
      <c r="U26" s="22"/>
    </row>
    <row r="27" spans="2:22" ht="22.5" x14ac:dyDescent="0.2">
      <c r="B27" s="65"/>
      <c r="C27" s="31" t="s">
        <v>61</v>
      </c>
      <c r="D27" s="40">
        <v>3</v>
      </c>
      <c r="E27" s="32">
        <v>4</v>
      </c>
      <c r="F27" s="32">
        <v>2</v>
      </c>
      <c r="G27" s="28">
        <f t="shared" si="0"/>
        <v>9</v>
      </c>
      <c r="H27" s="32">
        <v>5</v>
      </c>
      <c r="I27" s="32">
        <v>1</v>
      </c>
      <c r="J27" s="30">
        <f t="shared" si="1"/>
        <v>9</v>
      </c>
      <c r="K27" s="38">
        <v>5</v>
      </c>
      <c r="L27" s="38">
        <v>5</v>
      </c>
      <c r="M27" s="10" t="s">
        <v>27</v>
      </c>
      <c r="N27" s="10"/>
      <c r="O27" s="28">
        <f t="shared" si="2"/>
        <v>10</v>
      </c>
      <c r="P27" s="51"/>
      <c r="Q27" s="51">
        <f t="shared" si="3"/>
        <v>19</v>
      </c>
      <c r="R27" s="52">
        <f t="shared" si="4"/>
        <v>19</v>
      </c>
      <c r="T27" s="21"/>
      <c r="U27" s="22"/>
    </row>
    <row r="28" spans="2:22" x14ac:dyDescent="0.2">
      <c r="D28" s="4"/>
      <c r="E28" s="4"/>
      <c r="F28" s="4"/>
      <c r="G28" s="23"/>
      <c r="H28" s="23"/>
      <c r="I28" s="23"/>
      <c r="J28" s="23"/>
      <c r="K28" s="4"/>
      <c r="L28" s="4"/>
      <c r="M28" s="4"/>
      <c r="N28" s="4"/>
      <c r="O28" s="4"/>
      <c r="P28" s="4"/>
      <c r="Q28" s="4"/>
      <c r="R28" s="4"/>
      <c r="T28" s="21"/>
      <c r="U28" s="22"/>
      <c r="V28" s="24"/>
    </row>
    <row r="29" spans="2:22" x14ac:dyDescent="0.2">
      <c r="T29" s="21"/>
      <c r="U29" s="22"/>
      <c r="V29" s="26"/>
    </row>
    <row r="30" spans="2:22" x14ac:dyDescent="0.2">
      <c r="T30" s="22"/>
      <c r="U30" s="22"/>
      <c r="V30" s="26"/>
    </row>
    <row r="31" spans="2:22" x14ac:dyDescent="0.2">
      <c r="V31" s="26"/>
    </row>
    <row r="32" spans="2:22" x14ac:dyDescent="0.2">
      <c r="V32" s="26"/>
    </row>
    <row r="33" spans="22:22" x14ac:dyDescent="0.2">
      <c r="V33" s="2"/>
    </row>
  </sheetData>
  <mergeCells count="7">
    <mergeCell ref="B21:B27"/>
    <mergeCell ref="E2:G2"/>
    <mergeCell ref="H2:J2"/>
    <mergeCell ref="K2:O2"/>
    <mergeCell ref="B3:C3"/>
    <mergeCell ref="B4:B13"/>
    <mergeCell ref="B14:B20"/>
  </mergeCells>
  <conditionalFormatting sqref="Q4:R27">
    <cfRule type="iconSet" priority="1">
      <iconSet iconSet="5Arrows">
        <cfvo type="percent" val="0"/>
        <cfvo type="num" val="$U$8"/>
        <cfvo type="num" val="$U$9"/>
        <cfvo type="num" val="$U$10"/>
        <cfvo type="num" val="$U$11"/>
      </iconSet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LA MATA GRÁFICA</vt:lpstr>
      <vt:lpstr>SALOA GRÁFICA</vt:lpstr>
      <vt:lpstr>SEMPEGUA GRÁFICA</vt:lpstr>
      <vt:lpstr>LA MATA, BARRANCONES Y ÚLT. CAS</vt:lpstr>
      <vt:lpstr>SALOA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2017-10-13T12:46:55Z</dcterms:created>
  <dcterms:modified xsi:type="dcterms:W3CDTF">2018-07-11T06:05:11Z</dcterms:modified>
</cp:coreProperties>
</file>